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workbookProtection workbookPassword="E1F5" lockStructure="1"/>
  <bookViews>
    <workbookView xWindow="0" yWindow="0" windowWidth="20730" windowHeight="9735"/>
  </bookViews>
  <sheets>
    <sheet name="Getting started" sheetId="2" r:id="rId1"/>
    <sheet name="Introduction" sheetId="1" r:id="rId2"/>
    <sheet name="1 - Personal situation" sheetId="3" r:id="rId3"/>
    <sheet name="2a General competences" sheetId="4" r:id="rId4"/>
    <sheet name="2b Specific competences" sheetId="5" r:id="rId5"/>
    <sheet name="2c Technical competences " sheetId="6" r:id="rId6"/>
    <sheet name="3. Living and working condition" sheetId="7" r:id="rId7"/>
    <sheet name="Annex 1 conditions" sheetId="8" r:id="rId8"/>
    <sheet name="Annex 2 Data processing consent" sheetId="13"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1" l="1"/>
  <c r="F17" i="11"/>
  <c r="E17" i="11"/>
  <c r="D17" i="11"/>
  <c r="C17" i="11"/>
  <c r="D18" i="11"/>
  <c r="F5" i="11"/>
  <c r="E5" i="11"/>
  <c r="D5" i="11"/>
  <c r="C5" i="11"/>
  <c r="F6" i="11"/>
  <c r="E6" i="11"/>
  <c r="D6" i="11"/>
  <c r="C6" i="11"/>
  <c r="B6" i="11"/>
  <c r="B5"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<sst xmlns="http://schemas.openxmlformats.org/spreadsheetml/2006/main" count="338" uniqueCount="290">
  <si>
    <t>What is the candidate EU Aid Volunteers self-assessment questionnaire?</t>
  </si>
  <si>
    <t>The pre-assessment questionnaire focuses on five areas:</t>
  </si>
  <si>
    <t>The questionnaire includes two types of questions:</t>
  </si>
  <si>
    <r>
      <t>2.</t>
    </r>
    <r>
      <rPr>
        <sz val="7"/>
        <color rgb="FF000000"/>
        <rFont val="Times New Roman"/>
        <family val="1"/>
      </rPr>
      <t xml:space="preserve">    </t>
    </r>
    <r>
      <rPr>
        <u/>
        <sz val="10"/>
        <color rgb="FF000000"/>
        <rFont val="Verdana"/>
        <family val="2"/>
      </rPr>
      <t>Open-ended questions</t>
    </r>
    <r>
      <rPr>
        <sz val="10"/>
        <color rgb="FF000000"/>
        <rFont val="Verdana"/>
        <family val="2"/>
      </rPr>
      <t xml:space="preserve">, where you are invited to provide a short statement summarising your experience in relation to a specific situation.  </t>
    </r>
  </si>
  <si>
    <t>What will my working and living conditions be like?</t>
  </si>
  <si>
    <t>Typically, what types of assignments will I be expected to do?</t>
  </si>
  <si>
    <t>The activities performed by the EU Aid Volunteers will typically be in fields such as organisational development and capacity-building, project management, disaster risk management support, food and nutrition, water and sanitation, etc.</t>
  </si>
  <si>
    <t>What should I do now?</t>
  </si>
  <si>
    <t>NB Please do not send any documents directly to the European Commission.</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</si>
  <si>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</si>
  <si>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r>
      <t xml:space="preserve">Section 2a: your </t>
    </r>
    <r>
      <rPr>
        <u/>
        <sz val="10"/>
        <color rgb="FF000000"/>
        <rFont val="Verdana"/>
        <family val="2"/>
      </rPr>
      <t>general competences</t>
    </r>
    <r>
      <rPr>
        <sz val="10"/>
        <color rgb="FF000000"/>
        <rFont val="Verdana"/>
        <family val="2"/>
      </rPr>
      <t xml:space="preserve"> (based on Part 1 of the competence framework which are not specific to the field of humanitarian aid;</t>
    </r>
  </si>
  <si>
    <r>
      <t xml:space="preserve">Section 1: your </t>
    </r>
    <r>
      <rPr>
        <u/>
        <sz val="10"/>
        <color rgb="FF000000"/>
        <rFont val="Verdana"/>
        <family val="2"/>
      </rPr>
      <t>personal situation</t>
    </r>
    <r>
      <rPr>
        <sz val="10"/>
        <color rgb="FF000000"/>
        <rFont val="Verdana"/>
        <family val="2"/>
      </rPr>
      <t>, aspirations and expectations about the EU Aid Volunteers’ experience;</t>
    </r>
  </si>
  <si>
    <r>
      <t xml:space="preserve">Section 2b: your </t>
    </r>
    <r>
      <rPr>
        <u/>
        <sz val="10"/>
        <color rgb="FF000000"/>
        <rFont val="Verdana"/>
        <family val="2"/>
      </rPr>
      <t>specific competences</t>
    </r>
    <r>
      <rPr>
        <sz val="10"/>
        <color rgb="FF000000"/>
        <rFont val="Verdana"/>
        <family val="2"/>
      </rPr>
      <t xml:space="preserve"> (based on Part 2 of the competence framework</t>
    </r>
    <r>
      <rPr>
        <vertAlign val="superscript"/>
        <sz val="10"/>
        <color rgb="FF000000"/>
        <rFont val="Verdana"/>
        <family val="2"/>
      </rPr>
      <t xml:space="preserve"> </t>
    </r>
    <r>
      <rPr>
        <sz val="10"/>
        <color rgb="FF000000"/>
        <rFont val="Verdana"/>
        <family val="2"/>
      </rPr>
      <t>in relation to the EU Aid Volunteers’ initiative and humanitarian aid more widely;</t>
    </r>
  </si>
  <si>
    <r>
      <t xml:space="preserve">Section 2c: your </t>
    </r>
    <r>
      <rPr>
        <u/>
        <sz val="10"/>
        <color rgb="FF000000"/>
        <rFont val="Verdana"/>
        <family val="2"/>
      </rPr>
      <t>technical competences</t>
    </r>
    <r>
      <rPr>
        <sz val="10"/>
        <color rgb="FF000000"/>
        <rFont val="Verdana"/>
        <family val="2"/>
      </rPr>
      <t>, acquired through previous education or work experience in relation to the job specification of interest.</t>
    </r>
  </si>
  <si>
    <r>
      <t xml:space="preserve">Section 3: an assessment of your </t>
    </r>
    <r>
      <rPr>
        <u/>
        <sz val="10"/>
        <color rgb="FF000000"/>
        <rFont val="Verdana"/>
        <family val="2"/>
      </rPr>
      <t>understanding and preparedness</t>
    </r>
    <r>
      <rPr>
        <sz val="10"/>
        <color rgb="FF000000"/>
        <rFont val="Verdana"/>
        <family val="2"/>
      </rPr>
      <t xml:space="preserve"> for the living and working conditions in the country of deployment.</t>
    </r>
  </si>
  <si>
    <r>
      <rPr>
        <u/>
        <sz val="10"/>
        <color rgb="FF000000"/>
        <rFont val="Verdana"/>
        <family val="2"/>
      </rPr>
      <t>1. Close-ended questions</t>
    </r>
    <r>
      <rPr>
        <sz val="10"/>
        <color rgb="FF000000"/>
        <rFont val="Verdana"/>
        <family val="2"/>
      </rPr>
      <t xml:space="preserve">, where you are asked to indicate the degree to which you agree or disagree with a series of statements; </t>
    </r>
  </si>
  <si>
    <t>Getting started</t>
  </si>
  <si>
    <t>Please enter in the boxes below:</t>
  </si>
  <si>
    <t>Your name:</t>
  </si>
  <si>
    <t>Your e-mail address:</t>
  </si>
  <si>
    <t>Your contact telephone number (including country code):</t>
  </si>
  <si>
    <t xml:space="preserve">Welcome to the EU Aid Volunteers Self Assessment Questionnaire! </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</si>
  <si>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</si>
  <si>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</si>
  <si>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t>Good luck in completing your questionnaire!</t>
  </si>
  <si>
    <r>
      <t xml:space="preserve">Once you have </t>
    </r>
    <r>
      <rPr>
        <u/>
        <sz val="10"/>
        <color rgb="FF000000"/>
        <rFont val="Verdana"/>
        <family val="2"/>
      </rPr>
      <t xml:space="preserve">completed the questionnaire, please submit it, by email -  </t>
    </r>
    <r>
      <rPr>
        <b/>
        <u/>
        <sz val="10"/>
        <color rgb="FF000000"/>
        <rFont val="Verdana"/>
        <family val="2"/>
      </rPr>
      <t>together with your CV</t>
    </r>
    <r>
      <rPr>
        <u/>
        <sz val="10"/>
        <color rgb="FF000000"/>
        <rFont val="Verdana"/>
        <family val="2"/>
      </rPr>
      <t xml:space="preserve"> </t>
    </r>
    <r>
      <rPr>
        <b/>
        <u/>
        <sz val="10"/>
        <color rgb="FF000000"/>
        <rFont val="Verdana"/>
        <family val="2"/>
      </rPr>
      <t>and other required documents</t>
    </r>
    <r>
      <rPr>
        <u/>
        <sz val="10"/>
        <color rgb="FF000000"/>
        <rFont val="Verdana"/>
        <family val="2"/>
      </rPr>
      <t xml:space="preserve"> to the sending organisation (i.e. the organisation that published the vacancy notice).</t>
    </r>
    <r>
      <rPr>
        <sz val="10"/>
        <color rgb="FF000000"/>
        <rFont val="Verdana"/>
        <family val="2"/>
      </rPr>
      <t xml:space="preserve"> When saving your document, please </t>
    </r>
    <r>
      <rPr>
        <u/>
        <sz val="10"/>
        <color rgb="FF000000"/>
        <rFont val="Verdana"/>
        <family val="2"/>
      </rPr>
      <t xml:space="preserve">incude your name </t>
    </r>
    <r>
      <rPr>
        <sz val="10"/>
        <color rgb="FF000000"/>
        <rFont val="Verdana"/>
        <family val="2"/>
      </rPr>
      <t xml:space="preserve">in the electornic file title.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</si>
  <si>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</si>
  <si>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</si>
  <si>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</si>
  <si>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</si>
  <si>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</si>
  <si>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</si>
  <si>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</si>
  <si>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</si>
  <si>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</si>
  <si>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</si>
  <si>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</si>
  <si>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I generally rely a lot on my family and friends for encouragement and support</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</si>
  <si>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</si>
  <si>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</si>
  <si>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</si>
  <si>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</si>
  <si>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</si>
  <si>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</si>
  <si>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b/>
        <sz val="10"/>
        <color rgb="FF000000"/>
        <rFont val="Verdana"/>
        <family val="2"/>
      </rPr>
      <t>X</t>
    </r>
    <r>
      <rPr>
        <sz val="10"/>
        <color rgb="FF000000"/>
        <rFont val="Verdana"/>
        <family val="2"/>
      </rPr>
      <t xml:space="preserve">).  </t>
    </r>
  </si>
  <si>
    <t>Introduction to the self-assessment questionnaire</t>
  </si>
  <si>
    <t>Section 1: Your personal situation</t>
  </si>
  <si>
    <t>Section 2a: Your general competences</t>
  </si>
  <si>
    <t>I believe that collaborating with others and achieving shared goals adds value</t>
  </si>
  <si>
    <t>I actively identify opportunities, in my daily life, to collaborate and interact with others</t>
  </si>
  <si>
    <t>I listen to and take into account the needs and feelings of others</t>
  </si>
  <si>
    <t>I am comfortable in dealing with conflict and in working to find solutions</t>
  </si>
  <si>
    <t>I find it difficult to adapt to new working styles</t>
  </si>
  <si>
    <t>I prefer pursuing and achieving personal goals over goals shared with others</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</si>
  <si>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</si>
  <si>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</si>
  <si>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</si>
  <si>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 sometimes struggle to see other people’s point of view</t>
  </si>
  <si>
    <t>In general, I try to avoid having to speak in public</t>
  </si>
  <si>
    <t>I get personal satisfaction from making a positive change to other people’s lives</t>
  </si>
  <si>
    <t>I believe we all have a responsibility to each other and should help where we can</t>
  </si>
  <si>
    <t>I am driven by monetary reward</t>
  </si>
  <si>
    <t>I am competitive and enjoy working towards my own goals</t>
  </si>
  <si>
    <t>I reflect on how my values and attitudes shape my behaviour and how these influence others</t>
  </si>
  <si>
    <t>I like facing new challenges and working towards solutions</t>
  </si>
  <si>
    <t>I plan my workload and free time and deliver on my commitments, and can be flexible in the face of change</t>
  </si>
  <si>
    <t>I find it difficult to remain calm and focussed under pressure</t>
  </si>
  <si>
    <t>I work best in a stable environment</t>
  </si>
  <si>
    <t>I like to take things slowly and to reflect carefully to make sure I’m coming to the right conclusions</t>
  </si>
  <si>
    <t>I accept my limitations but always try to contribute as much as I can</t>
  </si>
  <si>
    <t>I always try to make the best of a situation even when it is not what I expected</t>
  </si>
  <si>
    <t>I soon feel destabilised and demotivated if I have to keep adapting to new situations</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</si>
  <si>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</si>
  <si>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</si>
  <si>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</si>
  <si>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 xml:space="preserve">I would say my exposure to different cultures has been fairly limited </t>
  </si>
  <si>
    <t>I like to put myself forward to take a lead on new tasks</t>
  </si>
  <si>
    <t>I enjoy organising tasks and allocating responsibilities to achieve objectives.</t>
  </si>
  <si>
    <t>I encourage and support team members and acknowledge their achievements</t>
  </si>
  <si>
    <t>I have difficulties getting things done when I involve other people and often end up having to do them myself</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</si>
  <si>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</si>
  <si>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</si>
  <si>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</si>
  <si>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</si>
  <si>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</si>
  <si>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 xml:space="preserve">I believe that meeting the needs of the team are more important than achieving objectives </t>
  </si>
  <si>
    <t>I can be relied upon to consistently deliver high quality results on time</t>
  </si>
  <si>
    <t>I aim to avoid conflict at all times, even if it means compromising on standards or operating procedures</t>
  </si>
  <si>
    <t>I try to find my own solutions to problems without seeking the help of others</t>
  </si>
  <si>
    <t>Yes</t>
  </si>
  <si>
    <t>To some extent</t>
  </si>
  <si>
    <t>No</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</si>
  <si>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</si>
  <si>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</si>
  <si>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</si>
  <si>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</si>
  <si>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</si>
  <si>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</si>
  <si>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 complying with safety procedures?</t>
  </si>
  <si>
    <t>The ‘do no harm’ principle?</t>
  </si>
  <si>
    <t>Developing risk assessments and risk prevention?</t>
  </si>
  <si>
    <t>Applying first aid?</t>
  </si>
  <si>
    <t>Project cycle management?</t>
  </si>
  <si>
    <t>Preparation of proposals for funding?</t>
  </si>
  <si>
    <t>Monitoring and evaluation?</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</si>
  <si>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</si>
  <si>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</si>
  <si>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</si>
  <si>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</si>
  <si>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Section 2b: Specific competencies required for the EU Aid Volunteers initiative and humanitarian aid more widely</t>
  </si>
  <si>
    <t>i) years of professional experience</t>
  </si>
  <si>
    <t>- your years of professional experience (X)</t>
  </si>
  <si>
    <t>a) in the EU and / or</t>
  </si>
  <si>
    <t>b) in a humanitarian aid / third-country context</t>
  </si>
  <si>
    <t>No experience</t>
  </si>
  <si>
    <t>Less than 1 yr</t>
  </si>
  <si>
    <t>1-5 years</t>
  </si>
  <si>
    <t>6-10 years</t>
  </si>
  <si>
    <t>More than 10 yr</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</si>
  <si>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</si>
  <si>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</si>
  <si>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</si>
  <si>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</si>
  <si>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</si>
  <si>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</si>
  <si>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</si>
  <si>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</si>
  <si>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</si>
  <si>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</si>
  <si>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</si>
  <si>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</si>
  <si>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</si>
  <si>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</si>
  <si>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</si>
  <si>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</si>
  <si>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</si>
  <si>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</si>
  <si>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</si>
  <si>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</si>
  <si>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</si>
  <si>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</si>
  <si>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</si>
  <si>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</si>
  <si>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</si>
  <si>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</si>
  <si>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</si>
  <si>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</si>
  <si>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</si>
  <si>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</si>
  <si>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</si>
  <si>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</si>
  <si>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</si>
  <si>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</si>
  <si>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</si>
  <si>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</si>
  <si>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</si>
  <si>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</si>
  <si>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</si>
  <si>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</si>
  <si>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</si>
  <si>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</si>
  <si>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</si>
  <si>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</si>
  <si>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</si>
  <si>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</si>
  <si>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</si>
  <si>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</si>
  <si>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</si>
  <si>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</si>
  <si>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</si>
  <si>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</si>
  <si>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</si>
  <si>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</si>
  <si>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</si>
  <si>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</si>
  <si>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</si>
  <si>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</si>
  <si>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</si>
  <si>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</si>
  <si>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</si>
  <si>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</si>
  <si>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</si>
  <si>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</si>
  <si>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</si>
  <si>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</si>
  <si>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</si>
  <si>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</si>
  <si>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</si>
  <si>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</si>
  <si>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</si>
  <si>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</si>
  <si>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</si>
  <si>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</si>
  <si>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Professional / academic qualification</t>
  </si>
  <si>
    <t>Section 2c: Technical competences resulting from specialist knowledge relevant in the context of humanitarian aid</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</si>
  <si>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</si>
  <si>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</si>
  <si>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t xml:space="preserve">This section of the assessment process asks you to self-assess your understanding and preparedness for </t>
    </r>
    <r>
      <rPr>
        <u/>
        <sz val="10"/>
        <color rgb="FF000000"/>
        <rFont val="Verdana"/>
        <family val="2"/>
      </rPr>
      <t>living and working</t>
    </r>
    <r>
      <rPr>
        <sz val="10"/>
        <color rgb="FF000000"/>
        <rFont val="Verdana"/>
        <family val="2"/>
      </rPr>
      <t xml:space="preserve"> within the country of deployment.  Before making a start on this section, please ensure that you have </t>
    </r>
    <r>
      <rPr>
        <u/>
        <sz val="10"/>
        <color rgb="FF000000"/>
        <rFont val="Verdana"/>
        <family val="2"/>
      </rPr>
      <t>read and reflected upon</t>
    </r>
    <r>
      <rPr>
        <sz val="10"/>
        <color rgb="FF000000"/>
        <rFont val="Verdana"/>
        <family val="2"/>
      </rPr>
      <t xml:space="preserve"> the information about your specific country of deployment, available in the vacancy announcement and in the CIA </t>
    </r>
    <r>
      <rPr>
        <sz val="10"/>
        <rFont val="Verdana"/>
        <family val="2"/>
      </rPr>
      <t>World Fact Book:</t>
    </r>
  </si>
  <si>
    <t>(https://www.cia.gov/library/publications/the-world-factbook/docs/profileguide.html).</t>
  </si>
  <si>
    <t>1. Please indicate your country of deployment:</t>
  </si>
  <si>
    <t xml:space="preserve">My country of deployment is: </t>
  </si>
  <si>
    <t>Living challenge 1:</t>
  </si>
  <si>
    <t>Living challenge 2:</t>
  </si>
  <si>
    <t>Working challenge 1:</t>
  </si>
  <si>
    <t>Working challenge 2:</t>
  </si>
  <si>
    <t>Working challenge 3:</t>
  </si>
  <si>
    <r>
      <t xml:space="preserve">2. Please summarise the main societal / cultural differences you would expect to encounter in </t>
    </r>
    <r>
      <rPr>
        <b/>
        <u/>
        <sz val="10"/>
        <color rgb="FFFFFFFF"/>
        <rFont val="Verdana"/>
        <family val="2"/>
      </rPr>
      <t>living and working</t>
    </r>
    <r>
      <rPr>
        <b/>
        <sz val="10"/>
        <color rgb="FFFFFFFF"/>
        <rFont val="Verdana"/>
        <family val="2"/>
      </rPr>
      <t xml:space="preserve"> in your country of deployment (maximum word count = 100)</t>
    </r>
  </si>
  <si>
    <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u/>
        <sz val="11"/>
        <color theme="1"/>
        <rFont val="Calibri"/>
        <family val="2"/>
        <scheme val="minor"/>
      </rPr>
      <t>respecting the word limits indicated</t>
    </r>
    <r>
      <rPr>
        <sz val="11"/>
        <color theme="1"/>
        <rFont val="Calibri"/>
        <family val="2"/>
        <scheme val="minor"/>
      </rPr>
      <t xml:space="preserve">:
</t>
    </r>
  </si>
  <si>
    <t xml:space="preserve">Living challenge 3: </t>
  </si>
  <si>
    <t>2a. Taking into account the specific circumstances of your country of deployment, please describe below what you expect your three greatest personal challenges will be in living in that country (maximum word count = 50 per challenge)</t>
  </si>
  <si>
    <r>
      <t xml:space="preserve">3a. Taking into account the specific circumstances of your country of deployment, please describe what you expect your three greatest </t>
    </r>
    <r>
      <rPr>
        <b/>
        <u/>
        <sz val="10"/>
        <color rgb="FFFFFFFF"/>
        <rFont val="Verdana"/>
        <family val="2"/>
      </rPr>
      <t xml:space="preserve">personal </t>
    </r>
    <r>
      <rPr>
        <b/>
        <sz val="10"/>
        <color rgb="FFFFFFFF"/>
        <rFont val="Verdana"/>
        <family val="2"/>
      </rPr>
      <t xml:space="preserve">challenges will be in </t>
    </r>
    <r>
      <rPr>
        <b/>
        <u/>
        <sz val="10"/>
        <color rgb="FFFFFFFF"/>
        <rFont val="Verdana"/>
        <family val="2"/>
      </rPr>
      <t xml:space="preserve">working </t>
    </r>
    <r>
      <rPr>
        <b/>
        <sz val="10"/>
        <color rgb="FFFFFFFF"/>
        <rFont val="Verdana"/>
        <family val="2"/>
      </rPr>
      <t>in that country (maximum word count = 50 per challenge)</t>
    </r>
  </si>
  <si>
    <t>2b. Please describe below the main steps you would take to overcome the challenges you have identified above (maximum word count = 100)</t>
  </si>
  <si>
    <t>3b. Please describe the steps you would take to overcome the challenges you have outlined above (maximum word count = 100)</t>
  </si>
  <si>
    <t>Annex 1:  Examples of typical living and working conditions expected in countries of deployment</t>
  </si>
  <si>
    <t>1. Typical living and working conditions to be encountered during deployment to an urban area in a humanitarian aid / development context</t>
  </si>
  <si>
    <t>2. Typical living and working conditions to be encountered during deployment to a rural area in a humanitarian aid / development context</t>
  </si>
  <si>
    <t>3. Typical living and working conditions to be encountered during deployment to a post humanitarian crisis context</t>
  </si>
  <si>
    <t>If deployed to an area with a hot, arid climate, for example, in the Middle East, North Africa and the Sahel, you are likely to experience warm to hot temperatures all year round with extremely hot summer temperatures. Night time temperatures may be significantly cooler. Some countries in this region may experience a continental climate with extremely hot summers contrasting with cool or cold winters. Rainfall failures may result in protracted drought; sand- and dust-storms may make outdoor work or travel challenging. Natural hazards may include infrequent heavy rainstorms resulting in flash flooding and some regions are prone to (minor) earth tremors which can result in damage to property, disruption to infrastructure, injury and loss of life.</t>
  </si>
  <si>
    <t>Maximum score</t>
  </si>
  <si>
    <t>Minimum score</t>
  </si>
  <si>
    <t>Interpretation</t>
  </si>
  <si>
    <t>Candidate scores +</t>
  </si>
  <si>
    <t>Candidate scores -</t>
  </si>
  <si>
    <t>Candidate score: total</t>
  </si>
  <si>
    <t>Assessment</t>
  </si>
  <si>
    <t>Scores per response</t>
  </si>
  <si>
    <t>Candidate % of max score</t>
  </si>
  <si>
    <t>1. Personal situation</t>
  </si>
  <si>
    <t>2a. General competences</t>
  </si>
  <si>
    <t>2b. Specific competences</t>
  </si>
  <si>
    <t>2c. Technical competences</t>
  </si>
  <si>
    <t xml:space="preserve">EU </t>
  </si>
  <si>
    <t>Humanitarian aid / third-country context)</t>
  </si>
  <si>
    <t>+/-3</t>
  </si>
  <si>
    <t>+/-2</t>
  </si>
  <si>
    <t>Totals</t>
  </si>
  <si>
    <t>Understanding humanitarian aid</t>
  </si>
  <si>
    <t>Operating safely</t>
  </si>
  <si>
    <t>Managing projects</t>
  </si>
  <si>
    <t>Communications and advocacy</t>
  </si>
  <si>
    <t>Max score</t>
  </si>
  <si>
    <t>Candidate's Score</t>
  </si>
  <si>
    <t>Overview of competencies</t>
  </si>
  <si>
    <t xml:space="preserve">- you hold a professional or educational qualifications held in the field </t>
  </si>
  <si>
    <t>For each of the following technical competences please indicate :</t>
  </si>
  <si>
    <r>
      <t>I seek feedback from others on my strengths and shortcomings and adapt</t>
    </r>
    <r>
      <rPr>
        <i/>
        <sz val="10"/>
        <rFont val="Verdana"/>
        <family val="2"/>
      </rPr>
      <t xml:space="preserve"> </t>
    </r>
    <r>
      <rPr>
        <i/>
        <sz val="10"/>
        <color rgb="FF000000"/>
        <rFont val="Verdana"/>
        <family val="2"/>
      </rPr>
      <t>my behaviour accordingly</t>
    </r>
  </si>
  <si>
    <t>Short statement evidencing positive response</t>
  </si>
  <si>
    <t>Please make sure that you have answered all of the above questions.  Once you have completed this Section, please go to Section 2c: Technical  competences - by selecting the 'Section 2c'  tab below</t>
  </si>
  <si>
    <t>Candidate's % Max score</t>
  </si>
  <si>
    <r>
      <rPr>
        <u/>
        <sz val="9"/>
        <color rgb="FFFF0000"/>
        <rFont val="Verdana"/>
        <family val="2"/>
      </rPr>
      <t xml:space="preserve">Percentage of competences </t>
    </r>
    <r>
      <rPr>
        <sz val="9"/>
        <color rgb="FF000000"/>
        <rFont val="Verdana"/>
        <family val="2"/>
      </rPr>
      <t>(total of 37) in which candidate demonstrates experience in EU</t>
    </r>
  </si>
  <si>
    <r>
      <rPr>
        <u/>
        <sz val="9"/>
        <color rgb="FFFF0000"/>
        <rFont val="Verdana"/>
        <family val="2"/>
      </rPr>
      <t>Percentage of competences</t>
    </r>
    <r>
      <rPr>
        <sz val="9"/>
        <color rgb="FF000000"/>
        <rFont val="Verdana"/>
        <family val="2"/>
      </rPr>
      <t xml:space="preserve"> (total of 37) in which candidate demonstrates experience in humanitarian context</t>
    </r>
  </si>
  <si>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</si>
  <si>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r>
      <t xml:space="preserve">Please indicate your </t>
    </r>
    <r>
      <rPr>
        <u/>
        <sz val="10"/>
        <color theme="1"/>
        <rFont val="Verdana"/>
        <family val="2"/>
      </rPr>
      <t>levels of experience</t>
    </r>
    <r>
      <rPr>
        <sz val="10"/>
        <color theme="1"/>
        <rFont val="Verdana"/>
        <family val="2"/>
      </rPr>
      <t xml:space="preserve"> in each of the technical competence fields indicated below. Please indicate (</t>
    </r>
    <r>
      <rPr>
        <b/>
        <sz val="10"/>
        <color theme="1"/>
        <rFont val="Verdana"/>
        <family val="2"/>
      </rPr>
      <t>by marking with an X</t>
    </r>
    <r>
      <rPr>
        <sz val="10"/>
        <color theme="1"/>
        <rFont val="Verdana"/>
        <family val="2"/>
      </rPr>
      <t xml:space="preserve">) the length of your experience according to the technical competencies listed below, in both the EU and, where applicable, in a humanitarian aid / third-country context where you may have worked or previously volunteered. Please ensure you mark </t>
    </r>
    <r>
      <rPr>
        <b/>
        <sz val="10"/>
        <color theme="1"/>
        <rFont val="Verdana"/>
        <family val="2"/>
      </rPr>
      <t>one box</t>
    </r>
    <r>
      <rPr>
        <sz val="10"/>
        <color theme="1"/>
        <rFont val="Verdana"/>
        <family val="2"/>
      </rPr>
      <t xml:space="preserve"> to indicate your level of experience </t>
    </r>
    <r>
      <rPr>
        <b/>
        <sz val="10"/>
        <color theme="1"/>
        <rFont val="Verdana"/>
        <family val="2"/>
      </rPr>
      <t>for every competence</t>
    </r>
    <r>
      <rPr>
        <sz val="10"/>
        <color theme="1"/>
        <rFont val="Verdana"/>
        <family val="2"/>
      </rPr>
      <t xml:space="preserve"> (i.e if you have no experience, then please indicate this too).  Please also indicate </t>
    </r>
    <r>
      <rPr>
        <b/>
        <sz val="10"/>
        <color theme="1"/>
        <rFont val="Verdana"/>
        <family val="2"/>
      </rPr>
      <t>by marking with an X</t>
    </r>
    <r>
      <rPr>
        <sz val="10"/>
        <color theme="1"/>
        <rFont val="Verdana"/>
        <family val="2"/>
      </rPr>
      <t xml:space="preserve"> the fields where you hold a relevant professional or educational qualification in the technical field.</t>
    </r>
  </si>
  <si>
    <t>Understanding the humanitarian context of the EU Aid Volunteers initiative and applying humanitarian principles</t>
  </si>
  <si>
    <t>Operating safely and securely at all times</t>
  </si>
  <si>
    <t>Managing projects in humanitarian contexts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</si>
  <si>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</si>
  <si>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EU Aid Volunteers Initiative: Training programme</t>
  </si>
  <si>
    <t>Self-Assessment Questionnaire for EUAV Candidate Volunteers</t>
  </si>
  <si>
    <r>
      <t xml:space="preserve">The self-assessment questionnaire is a </t>
    </r>
    <r>
      <rPr>
        <b/>
        <sz val="10"/>
        <color rgb="FF000000"/>
        <rFont val="Verdana"/>
        <family val="2"/>
      </rPr>
      <t>compulsory</t>
    </r>
    <r>
      <rPr>
        <sz val="10"/>
        <color rgb="FF000000"/>
        <rFont val="Verdana"/>
        <family val="2"/>
      </rPr>
      <t xml:space="preserve"> part of the application process for a volunteering deployment and aims to help you and your sending organisation to </t>
    </r>
    <r>
      <rPr>
        <i/>
        <sz val="10"/>
        <color rgb="FF000000"/>
        <rFont val="Verdana"/>
        <family val="2"/>
      </rPr>
      <t>pre-assess</t>
    </r>
    <r>
      <rPr>
        <sz val="10"/>
        <color rgb="FF000000"/>
        <rFont val="Verdana"/>
        <family val="2"/>
      </rPr>
      <t xml:space="preserve"> your competences and personal situation and to facilitate the process of selecting candidates </t>
    </r>
    <r>
      <rPr>
        <b/>
        <sz val="10"/>
        <color rgb="FF000000"/>
        <rFont val="Verdana"/>
        <family val="2"/>
      </rPr>
      <t>that best fit the EU Aid Volunteers specifications</t>
    </r>
    <r>
      <rPr>
        <sz val="10"/>
        <color rgb="FF000000"/>
        <rFont val="Verdana"/>
        <family val="2"/>
      </rPr>
      <t xml:space="preserve">. </t>
    </r>
  </si>
  <si>
    <r>
      <t xml:space="preserve">The self-assessment questionnaire is designed to support both you and your sending organisation to make the best possible decision, both for you and for the EUAV initiative.  It is therefore very important that you </t>
    </r>
    <r>
      <rPr>
        <u/>
        <sz val="10"/>
        <rFont val="Verdana"/>
        <family val="2"/>
      </rPr>
      <t>reflect on</t>
    </r>
    <r>
      <rPr>
        <sz val="10"/>
        <rFont val="Verdana"/>
        <family val="2"/>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</si>
  <si>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</si>
  <si>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</si>
  <si>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I would feel frustrated if upon my return to work following a deployment I had fallen behind my peers in terms of seniority</t>
  </si>
  <si>
    <t xml:space="preserve">I generally function best in a regular routine both in my work and personal life </t>
  </si>
  <si>
    <t>I soon lose confidence if my actions are challenged and find it difficult to recover quickly from this</t>
  </si>
  <si>
    <t>I am a resourceful person and can make the best of any situation</t>
  </si>
  <si>
    <t>If a situation is different from how I was expecting it to be, I quickly lose motivation and find it hard to see a way forward</t>
  </si>
  <si>
    <t>I can quickly recognise when situations might escalate and become stressful and take action to minimise negative effects</t>
  </si>
  <si>
    <t>I think people have to take me the way I am and accept how I express myself</t>
  </si>
  <si>
    <t>I have experience of working in culturally diverse environments</t>
  </si>
  <si>
    <t>I think I have good leadership skills because I usually know the best way to do things</t>
  </si>
  <si>
    <r>
      <t xml:space="preserve">Section 2a is a tool to allow you and the sending organisation to understand your </t>
    </r>
    <r>
      <rPr>
        <u/>
        <sz val="10"/>
        <color theme="1"/>
        <rFont val="Verdana"/>
        <family val="2"/>
      </rPr>
      <t>general competences</t>
    </r>
    <r>
      <rPr>
        <sz val="10"/>
        <color theme="1"/>
        <rFont val="Verdana"/>
        <family val="2"/>
      </rPr>
      <t>.  These include how you develop and maintain collaborative relationships; how you conduct yourself under situations of pressure or change; how you have demonstrated leadership skills; how you have gone about achieving results; and your motivation for volunteering</t>
    </r>
  </si>
  <si>
    <r>
      <t xml:space="preserve">Section 2b focuses on how you would assess your </t>
    </r>
    <r>
      <rPr>
        <u/>
        <sz val="10"/>
        <color theme="1"/>
        <rFont val="Verdana"/>
        <family val="2"/>
      </rPr>
      <t>specific competences</t>
    </r>
    <r>
      <rPr>
        <sz val="10"/>
        <color theme="1"/>
        <rFont val="Verdana"/>
        <family val="2"/>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b/>
        <sz val="10"/>
        <color theme="1"/>
        <rFont val="Verdana"/>
        <family val="2"/>
      </rPr>
      <t xml:space="preserve">X below </t>
    </r>
    <r>
      <rPr>
        <sz val="10"/>
        <color theme="1"/>
        <rFont val="Verdana"/>
        <family val="2"/>
      </rPr>
      <t xml:space="preserve">whether you answer ‘yes’, ‘to some extent’ or ‘no’ to all of the questions below.  Where you have answered ‘yes’ or ‘to some extent’, you are asked to provide a short statement evidencing or justifying your response. 
</t>
    </r>
  </si>
  <si>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</si>
  <si>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 xml:space="preserve">If deployed to a rural area: you are likely to be living in shared accommodation (own room) within a small community which may still be diverse in terms of cultures and faiths. Respect for local customs and traditions may result in tensions if not sensitively observed.  Income levels may in general be very low which is likely to be reflected in the types of housing available and, especially if remote, in the quality of available infrastructure. Sanitation facilities will be adequate but may be very different from those experienced in EU countries. The provision of utilities (water, electricity, telecommunications etc.) may be intermittent and subject to shortages, and easily disrupted by natural hazards, such as extreme weather conditions (storms, rain, winds). Access to urban facilities and social opportunities may be very limited due to remoteness. There will be significant limits in the range and choices of foods available, with few imported products, which may be very expensive.  In-land and coastal areas may experience down-stream air, land and water pollution from nearby urban and industrial areas.  </t>
  </si>
  <si>
    <t>As an EUAV volunteer, you are likely to be deployed into a post humanitarian crisis context, living and working alongside people who have been hit by man-made and / or natural disasters. Such conditions pose a number of challenges. There are likely to be: damage and / or destruction of basic infrastructure; disruption of regular services such as the provision of utilities - energy, water, fuel; a likely reduction or breakdown in law and order and in enforcement capacity, with potential for increases in crimes such as theft; limited access to medical care and provisions; limits in the range and choices of foodstuffs available. The situation is likely to be fast-moving and dynamic, and subject to unexpected changes and developments - you will need to be resourceful and learn quickly to adapt. You may find yourself working in situations that are tense and stressful and amongst people who may be angry, frustrated and traumatised, and they will have customs, traditions and beliefs very different from your own. You may also be working alongside volunteers or professional humanitarian aid workers from a variety of agencies, implementing different approaches and with value systems that may also be different from your own.</t>
  </si>
  <si>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</si>
  <si>
    <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b/>
        <sz val="10"/>
        <color rgb="FF000000"/>
        <rFont val="Verdana"/>
        <family val="2"/>
      </rPr>
      <t>by marking your choice with an X in the respective box below</t>
    </r>
    <r>
      <rPr>
        <sz val="10"/>
        <color rgb="FF000000"/>
        <rFont val="Verdana"/>
        <family val="2"/>
      </rPr>
      <t xml:space="preserve">
 </t>
    </r>
  </si>
  <si>
    <t>Please make sure that you have answered all of the questions above.  Once you have completed this Section, please go to Section 2a: General competences - by selecting the '2a General Competences'  tab below</t>
  </si>
  <si>
    <r>
      <t xml:space="preserve">After reading all of the points made above, you are invited to provide your responses to </t>
    </r>
    <r>
      <rPr>
        <u/>
        <sz val="10"/>
        <color rgb="FF000000"/>
        <rFont val="Verdana"/>
        <family val="2"/>
      </rPr>
      <t>all</t>
    </r>
    <r>
      <rPr>
        <sz val="10"/>
        <color rgb="FF000000"/>
        <rFont val="Verdana"/>
        <family val="2"/>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b/>
        <sz val="10"/>
        <color rgb="FF000000"/>
        <rFont val="Verdana"/>
        <family val="2"/>
      </rPr>
      <t xml:space="preserve">Please begin completing the sections by clicking on Tab '1 - Personal situation' below. </t>
    </r>
    <r>
      <rPr>
        <sz val="10"/>
        <color rgb="FF000000"/>
        <rFont val="Verdana"/>
        <family val="2"/>
      </rPr>
      <t xml:space="preserve"> </t>
    </r>
  </si>
  <si>
    <t>Please make sure that you have answered all of the above questions.  Once you have completed this Section, please go to Secton 2b: Specific competences - by selecting the 'Section 2b Specific competences'  tab below</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</si>
  <si>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</si>
  <si>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r>
      <rPr>
        <b/>
        <sz val="10"/>
        <color theme="1"/>
        <rFont val="Verdana"/>
        <family val="2"/>
      </rPr>
      <t>Thank you for completing the self-assessment questionnaire.</t>
    </r>
    <r>
      <rPr>
        <sz val="10"/>
        <color theme="1"/>
        <rFont val="Verdana"/>
        <family val="2"/>
      </rPr>
      <t xml:space="preserve">
Please submit this questionnaire together with your CV and other required documents to the organisation that published the vacancy notice to which you are applying. Please do not send any documents directly to the European Commission.
</t>
    </r>
  </si>
  <si>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</si>
  <si>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</si>
  <si>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</si>
  <si>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t xml:space="preserve">
</t>
  </si>
  <si>
    <r>
      <t>2. Explicit consent (</t>
    </r>
    <r>
      <rPr>
        <b/>
        <i/>
        <sz val="10"/>
        <color rgb="FFFFFFFF"/>
        <rFont val="Verdana"/>
        <family val="2"/>
      </rPr>
      <t>please respond by checking the box below)</t>
    </r>
  </si>
  <si>
    <t xml:space="preserve">4. Typical living and working conditions to be encountered during deployment to hot, arid climate zones in a humanitarian aid / development context.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</si>
</sst>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sz val="7"/>
      <color rgb="FF000000"/>
      <name val="Times New Roman"/>
      <family val="1"/>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b/>
      <i/>
      <sz val="10"/>
      <color rgb="FFFFFFFF"/>
      <name val="Verdana"/>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89">
    <xf numFmtId="0" fontId="0" fillId="0" borderId="0" xfId="0"/>
    <xf numFmtId="0" fontId="11"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2" fillId="2" borderId="0" xfId="0" applyFont="1" applyFill="1" applyBorder="1" applyAlignment="1">
      <alignment wrapText="1"/>
    </xf>
    <xf numFmtId="0" fontId="0" fillId="0" borderId="0" xfId="0" applyAlignment="1"/>
    <xf numFmtId="0" fontId="13"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3" fillId="2" borderId="6" xfId="0" applyFont="1" applyFill="1" applyBorder="1"/>
    <xf numFmtId="0" fontId="14" fillId="2" borderId="0" xfId="0" applyFont="1" applyFill="1" applyBorder="1" applyAlignment="1"/>
    <xf numFmtId="0" fontId="0" fillId="2" borderId="7" xfId="0" applyFill="1" applyBorder="1"/>
    <xf numFmtId="0" fontId="13" fillId="2" borderId="6" xfId="0" applyFont="1" applyFill="1" applyBorder="1" applyAlignment="1"/>
    <xf numFmtId="0" fontId="15" fillId="2" borderId="0" xfId="0" applyFont="1" applyFill="1" applyBorder="1" applyAlignment="1"/>
    <xf numFmtId="0" fontId="12" fillId="2" borderId="0" xfId="0" applyFont="1" applyFill="1" applyBorder="1" applyAlignment="1"/>
    <xf numFmtId="0" fontId="12" fillId="2" borderId="6" xfId="0" applyFont="1" applyFill="1" applyBorder="1" applyAlignment="1"/>
    <xf numFmtId="0" fontId="11" fillId="2" borderId="6" xfId="1" applyFill="1" applyBorder="1" applyAlignment="1">
      <alignment vertical="center"/>
    </xf>
    <xf numFmtId="0" fontId="11"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3" fillId="3" borderId="3" xfId="0" applyFont="1" applyFill="1" applyBorder="1"/>
    <xf numFmtId="0" fontId="13"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0" fillId="2" borderId="7" xfId="0" applyFont="1" applyFill="1" applyBorder="1" applyAlignment="1">
      <alignment vertical="center" wrapText="1"/>
    </xf>
    <xf numFmtId="0" fontId="12"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7" fillId="4" borderId="1" xfId="0" applyFont="1" applyFill="1" applyBorder="1" applyAlignment="1">
      <alignment vertical="center" textRotation="90" wrapText="1"/>
    </xf>
    <xf numFmtId="0" fontId="18" fillId="3" borderId="4" xfId="0" applyFont="1" applyFill="1" applyBorder="1" applyAlignment="1">
      <alignment horizontal="center"/>
    </xf>
    <xf numFmtId="0" fontId="18" fillId="3" borderId="5" xfId="0" applyFont="1" applyFill="1" applyBorder="1" applyAlignment="1">
      <alignment horizontal="center" vertical="center"/>
    </xf>
    <xf numFmtId="0" fontId="16" fillId="4" borderId="14" xfId="0" applyFont="1" applyFill="1" applyBorder="1" applyAlignment="1">
      <alignment vertical="center" wrapText="1"/>
    </xf>
    <xf numFmtId="0" fontId="17"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9" fillId="4" borderId="1" xfId="0" applyFont="1" applyFill="1" applyBorder="1" applyAlignment="1">
      <alignment vertical="center" textRotation="90" wrapText="1"/>
    </xf>
    <xf numFmtId="0" fontId="19" fillId="4" borderId="15" xfId="0" applyFont="1" applyFill="1" applyBorder="1" applyAlignment="1">
      <alignment vertical="center" textRotation="90" wrapText="1"/>
    </xf>
    <xf numFmtId="0" fontId="16" fillId="6" borderId="1" xfId="0" applyFont="1" applyFill="1" applyBorder="1" applyAlignment="1">
      <alignment vertical="center" wrapText="1"/>
    </xf>
    <xf numFmtId="0" fontId="1" fillId="0" borderId="1" xfId="0" applyFont="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0" fontId="16" fillId="4" borderId="18" xfId="0" applyFont="1" applyFill="1" applyBorder="1" applyAlignment="1">
      <alignment vertical="center" wrapText="1"/>
    </xf>
    <xf numFmtId="0" fontId="16" fillId="4" borderId="1" xfId="0" applyFont="1" applyFill="1" applyBorder="1" applyAlignment="1">
      <alignment vertical="center" wrapText="1"/>
    </xf>
    <xf numFmtId="0" fontId="0" fillId="4" borderId="7" xfId="0" applyFill="1" applyBorder="1"/>
    <xf numFmtId="0" fontId="23" fillId="4" borderId="14" xfId="0" applyFont="1" applyFill="1" applyBorder="1" applyAlignment="1">
      <alignment vertical="center" wrapText="1"/>
    </xf>
    <xf numFmtId="0" fontId="25" fillId="7" borderId="14" xfId="0" applyFont="1" applyFill="1" applyBorder="1" applyAlignment="1">
      <alignment vertical="center" wrapText="1"/>
    </xf>
    <xf numFmtId="0" fontId="23" fillId="4" borderId="14" xfId="0" quotePrefix="1" applyFont="1" applyFill="1" applyBorder="1" applyAlignment="1">
      <alignment vertical="center" wrapText="1"/>
    </xf>
    <xf numFmtId="0" fontId="16" fillId="4" borderId="20" xfId="0" applyFont="1" applyFill="1" applyBorder="1" applyAlignment="1">
      <alignment horizontal="justify" vertical="center" wrapText="1"/>
    </xf>
    <xf numFmtId="0" fontId="27" fillId="4" borderId="2" xfId="0" applyFont="1" applyFill="1" applyBorder="1" applyAlignment="1">
      <alignment wrapText="1"/>
    </xf>
    <xf numFmtId="0" fontId="0" fillId="2" borderId="0" xfId="0" applyFill="1" applyBorder="1"/>
    <xf numFmtId="0" fontId="22" fillId="3" borderId="4" xfId="0" applyFont="1" applyFill="1" applyBorder="1" applyAlignment="1">
      <alignment horizontal="center" vertical="center"/>
    </xf>
    <xf numFmtId="0" fontId="11" fillId="2" borderId="0" xfId="1" applyFill="1" applyBorder="1" applyAlignment="1">
      <alignment vertical="center"/>
    </xf>
    <xf numFmtId="0" fontId="0" fillId="2" borderId="0" xfId="0" applyFill="1" applyBorder="1" applyAlignment="1">
      <alignment vertical="center" wrapText="1"/>
    </xf>
    <xf numFmtId="0" fontId="8"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5" fillId="0" borderId="23" xfId="0" applyFont="1" applyBorder="1"/>
    <xf numFmtId="0" fontId="15" fillId="0" borderId="2" xfId="0" applyFont="1" applyBorder="1"/>
    <xf numFmtId="0" fontId="22" fillId="3" borderId="4" xfId="0" applyFont="1" applyFill="1" applyBorder="1" applyAlignment="1">
      <alignment horizontal="center" vertical="center" wrapText="1"/>
    </xf>
    <xf numFmtId="0" fontId="27" fillId="4" borderId="1" xfId="0" applyFont="1" applyFill="1" applyBorder="1" applyAlignment="1">
      <alignment wrapText="1"/>
    </xf>
    <xf numFmtId="0" fontId="16" fillId="4" borderId="1" xfId="0" applyFont="1" applyFill="1" applyBorder="1" applyAlignment="1">
      <alignment horizontal="justify" vertical="center" wrapText="1"/>
    </xf>
    <xf numFmtId="0" fontId="12" fillId="0" borderId="1" xfId="0" applyFont="1" applyBorder="1" applyAlignment="1">
      <alignment vertical="center" wrapText="1"/>
    </xf>
    <xf numFmtId="0" fontId="12" fillId="0" borderId="0" xfId="0" applyFont="1"/>
    <xf numFmtId="0" fontId="15"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9"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7" fillId="4" borderId="15" xfId="0" applyFont="1" applyFill="1" applyBorder="1" applyAlignment="1">
      <alignment vertical="center" textRotation="90" wrapText="1"/>
    </xf>
    <xf numFmtId="0" fontId="17" fillId="4" borderId="1" xfId="0" applyFont="1" applyFill="1" applyBorder="1" applyAlignment="1">
      <alignment vertical="center" textRotation="90" wrapText="1"/>
    </xf>
    <xf numFmtId="0" fontId="21" fillId="2" borderId="14" xfId="0" applyFont="1" applyFill="1" applyBorder="1" applyAlignment="1">
      <alignment vertical="center" wrapText="1"/>
    </xf>
    <xf numFmtId="0" fontId="29"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6" fillId="4" borderId="24" xfId="0" applyFont="1" applyFill="1" applyBorder="1" applyAlignment="1">
      <alignmen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8" borderId="14" xfId="0" applyFont="1" applyFill="1" applyBorder="1" applyAlignment="1">
      <alignment vertical="center" wrapText="1"/>
    </xf>
    <xf numFmtId="0" fontId="25"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1" fillId="0" borderId="18"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9" fillId="0" borderId="18" xfId="0" applyNumberFormat="1" applyFont="1" applyBorder="1" applyAlignment="1">
      <alignment horizontal="center" vertical="center" wrapText="1"/>
    </xf>
    <xf numFmtId="0" fontId="29" fillId="0" borderId="0" xfId="0" applyFont="1"/>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31" fillId="11" borderId="18" xfId="0"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 fontId="29" fillId="11" borderId="2" xfId="0" applyNumberFormat="1" applyFont="1" applyFill="1" applyBorder="1" applyAlignment="1">
      <alignment horizontal="center" vertical="center" wrapText="1"/>
    </xf>
    <xf numFmtId="1" fontId="31" fillId="11" borderId="1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7" borderId="24" xfId="0" applyFont="1" applyFill="1" applyBorder="1" applyAlignment="1">
      <alignment vertical="center" wrapText="1"/>
    </xf>
    <xf numFmtId="0" fontId="25" fillId="0" borderId="24" xfId="0" applyFont="1" applyBorder="1" applyAlignment="1">
      <alignment vertical="center" wrapText="1"/>
    </xf>
    <xf numFmtId="0" fontId="25" fillId="7" borderId="33" xfId="0" applyFont="1" applyFill="1" applyBorder="1" applyAlignment="1">
      <alignment vertical="center" wrapText="1"/>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2" fillId="9" borderId="21" xfId="0" applyFont="1" applyFill="1" applyBorder="1" applyAlignment="1" applyProtection="1">
      <alignment horizontal="center" vertical="center" wrapText="1"/>
      <protection locked="0"/>
    </xf>
    <xf numFmtId="0" fontId="12" fillId="0" borderId="22" xfId="0" applyFont="1" applyBorder="1" applyAlignment="1">
      <alignment vertical="top" wrapText="1"/>
    </xf>
    <xf numFmtId="0" fontId="12"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6" xfId="0" applyFont="1" applyFill="1" applyBorder="1" applyAlignment="1">
      <alignment horizontal="left" wrapText="1"/>
    </xf>
    <xf numFmtId="0" fontId="12" fillId="2" borderId="0" xfId="0" applyFont="1" applyFill="1" applyBorder="1" applyAlignment="1">
      <alignment horizontal="left" wrapText="1"/>
    </xf>
    <xf numFmtId="0" fontId="12" fillId="2" borderId="7" xfId="0" applyFont="1" applyFill="1" applyBorder="1" applyAlignment="1">
      <alignment horizontal="left"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2" fillId="2" borderId="0" xfId="0" applyFont="1" applyFill="1" applyBorder="1" applyAlignment="1">
      <alignment horizontal="left"/>
    </xf>
    <xf numFmtId="0" fontId="12"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2" fillId="10" borderId="14" xfId="0" applyFont="1" applyFill="1" applyBorder="1" applyAlignment="1" applyProtection="1">
      <alignment vertical="center" wrapText="1"/>
      <protection locked="0"/>
    </xf>
    <xf numFmtId="0" fontId="15" fillId="2" borderId="29"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7" fillId="4" borderId="15" xfId="0" applyFont="1" applyFill="1" applyBorder="1" applyAlignment="1">
      <alignment vertical="center" textRotation="90" wrapText="1"/>
    </xf>
    <xf numFmtId="0" fontId="17" fillId="4" borderId="34" xfId="0" applyFont="1" applyFill="1" applyBorder="1" applyAlignment="1">
      <alignment vertical="center" textRotation="90" wrapText="1"/>
    </xf>
    <xf numFmtId="0" fontId="24" fillId="4" borderId="1" xfId="0" applyFont="1" applyFill="1" applyBorder="1" applyAlignment="1">
      <alignment vertical="center" wrapText="1"/>
    </xf>
    <xf numFmtId="0" fontId="17" fillId="4" borderId="1" xfId="0" applyFont="1" applyFill="1" applyBorder="1" applyAlignment="1">
      <alignment vertical="center" textRotation="90" wrapText="1"/>
    </xf>
    <xf numFmtId="0" fontId="17" fillId="4" borderId="2" xfId="0" applyFont="1" applyFill="1" applyBorder="1" applyAlignment="1">
      <alignment vertical="center" textRotation="90" wrapText="1"/>
    </xf>
    <xf numFmtId="0" fontId="12" fillId="0" borderId="1" xfId="0" applyFont="1" applyBorder="1" applyAlignment="1">
      <alignment horizontal="left" vertical="center" wrapText="1"/>
    </xf>
    <xf numFmtId="0" fontId="16" fillId="4" borderId="1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6</xdr:row>
          <xdr:rowOff>123825</xdr:rowOff>
        </xdr:from>
        <xdr:to>
          <xdr:col>1</xdr:col>
          <xdr:colOff>6696075</xdr:colOff>
          <xdr:row>6</xdr:row>
          <xdr:rowOff>476250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ea typeface="Segoe UI"/>
                  <a:cs typeface="Segoe UI"/>
                </a:rPr>
                <a:t>I hereby give my consent for my data to be processed for the purposes of the EUAV initiative.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8"/>
  <sheetViews>
    <sheetView tabSelected="1" workbookViewId="0">
      <selection activeCell="B9" sqref="B9"/>
    </sheetView>
  </sheetViews>
  <sheetFormatPr defaultRowHeight="15" x14ac:dyDescent="0.25"/>
  <cols>
    <col min="1" max="1" width="2.5703125" style="11" customWidth="1"/>
    <col min="2" max="2" width="112.140625" customWidth="1"/>
    <col min="3" max="3" width="2.85546875" customWidth="1"/>
  </cols>
  <sheetData>
    <row r="1" spans="1:3" ht="35.25" customHeight="1" x14ac:dyDescent="0.3">
      <c r="A1" s="26"/>
      <c r="B1" s="42" t="s">
        <v>257</v>
      </c>
      <c r="C1" s="13"/>
    </row>
    <row r="2" spans="1:3" ht="22.5" customHeight="1" x14ac:dyDescent="0.3">
      <c r="A2" s="27"/>
      <c r="B2" s="3" t="s">
        <v>258</v>
      </c>
      <c r="C2" s="14"/>
    </row>
    <row r="3" spans="1:3" ht="14.45" x14ac:dyDescent="0.3">
      <c r="A3" s="27"/>
      <c r="B3" s="4"/>
      <c r="C3" s="14"/>
    </row>
    <row r="4" spans="1:3" ht="21.75" customHeight="1" x14ac:dyDescent="0.3">
      <c r="A4" s="15"/>
      <c r="B4" s="16" t="s">
        <v>16</v>
      </c>
      <c r="C4" s="17"/>
    </row>
    <row r="5" spans="1:3" ht="5.25" customHeight="1" x14ac:dyDescent="0.3">
      <c r="A5" s="18"/>
      <c r="B5" s="5"/>
      <c r="C5" s="17"/>
    </row>
    <row r="6" spans="1:3" ht="25.5" customHeight="1" x14ac:dyDescent="0.3">
      <c r="A6" s="15"/>
      <c r="B6" s="19" t="s">
        <v>21</v>
      </c>
      <c r="C6" s="17"/>
    </row>
    <row r="7" spans="1:3" ht="30" customHeight="1" x14ac:dyDescent="0.3">
      <c r="A7" s="15"/>
      <c r="B7" s="7" t="s">
        <v>17</v>
      </c>
      <c r="C7" s="17"/>
    </row>
    <row r="8" spans="1:3" ht="14.45" x14ac:dyDescent="0.3">
      <c r="A8" s="15"/>
      <c r="B8" s="20" t="s">
        <v>18</v>
      </c>
      <c r="C8" s="17"/>
    </row>
    <row r="9" spans="1:3" ht="35.25" customHeight="1" x14ac:dyDescent="0.3">
      <c r="A9" s="21"/>
      <c r="B9" s="98"/>
      <c r="C9" s="17"/>
    </row>
    <row r="10" spans="1:3" ht="14.45" x14ac:dyDescent="0.3">
      <c r="A10" s="21"/>
      <c r="B10" s="6"/>
      <c r="C10" s="17"/>
    </row>
    <row r="11" spans="1:3" ht="14.45" x14ac:dyDescent="0.3">
      <c r="A11" s="15"/>
      <c r="B11" s="20" t="s">
        <v>19</v>
      </c>
      <c r="C11" s="17"/>
    </row>
    <row r="12" spans="1:3" ht="36.75" customHeight="1" x14ac:dyDescent="0.3">
      <c r="A12" s="21"/>
      <c r="B12" s="98"/>
      <c r="C12" s="17"/>
    </row>
    <row r="13" spans="1:3" ht="14.45" x14ac:dyDescent="0.3">
      <c r="A13" s="21"/>
      <c r="B13" s="6"/>
      <c r="C13" s="17"/>
    </row>
    <row r="14" spans="1:3" ht="14.45" x14ac:dyDescent="0.3">
      <c r="A14" s="15"/>
      <c r="B14" s="20" t="s">
        <v>20</v>
      </c>
      <c r="C14" s="17"/>
    </row>
    <row r="15" spans="1:3" ht="37.5" customHeight="1" x14ac:dyDescent="0.3">
      <c r="A15" s="21"/>
      <c r="B15" s="98"/>
      <c r="C15" s="17"/>
    </row>
    <row r="16" spans="1:3" ht="14.25" x14ac:dyDescent="0.3">
      <c r="A16" s="21"/>
      <c r="B16" s="8"/>
      <c r="C16" s="17"/>
    </row>
    <row r="17" spans="1:3" ht="14.25" x14ac:dyDescent="0.3">
      <c r="A17" s="15"/>
      <c r="B17" s="20" t="s">
        <v>22</v>
      </c>
      <c r="C17" s="17"/>
    </row>
    <row r="18" spans="1:3" ht="37.5" customHeight="1" x14ac:dyDescent="0.3">
      <c r="A18" s="21"/>
      <c r="B18" s="98"/>
      <c r="C18" s="17"/>
    </row>
    <row r="19" spans="1:3" ht="51.75" customHeight="1" x14ac:dyDescent="0.25">
      <c r="A19" s="15"/>
      <c r="B19" s="9" t="s">
        <v>23</v>
      </c>
      <c r="C19" s="17"/>
    </row>
    <row r="20" spans="1:3" ht="50.25" customHeight="1" x14ac:dyDescent="0.25">
      <c r="A20" s="22"/>
      <c r="B20" s="2" t="s">
        <v>25</v>
      </c>
      <c r="C20" s="17"/>
    </row>
    <row r="21" spans="1:3" ht="32.25" customHeight="1" x14ac:dyDescent="0.25">
      <c r="A21" s="22"/>
      <c r="B21" s="12" t="s">
        <v>8</v>
      </c>
      <c r="C21" s="17"/>
    </row>
    <row r="22" spans="1:3" ht="25.5" customHeight="1" thickBot="1" x14ac:dyDescent="0.3">
      <c r="A22" s="23"/>
      <c r="B22" s="24" t="s">
        <v>24</v>
      </c>
      <c r="C22" s="25"/>
    </row>
    <row r="23" spans="1:3" x14ac:dyDescent="0.25">
      <c r="A23" s="1"/>
      <c r="B23" s="1"/>
    </row>
    <row r="24" spans="1:3" x14ac:dyDescent="0.25">
      <c r="A24" s="1"/>
      <c r="B24" s="1"/>
    </row>
    <row r="25" spans="1:3" x14ac:dyDescent="0.25">
      <c r="A25" s="1"/>
      <c r="B25" s="1"/>
    </row>
    <row r="26" spans="1:3" x14ac:dyDescent="0.25">
      <c r="A26" s="1"/>
      <c r="B26" s="1"/>
    </row>
    <row r="27" spans="1:3" x14ac:dyDescent="0.25">
      <c r="A27" s="1"/>
      <c r="B27" s="1"/>
    </row>
    <row r="28" spans="1:3" x14ac:dyDescent="0.25">
      <c r="B28" s="1"/>
    </row>
  </sheetData>
  <sheetProtection algorithmName="SHA-512" hashValue="Rmn/5tSb+6DQl+BI+yXVAveQWIlsDMJ5xpR1tseHk8gez+/uj3qBje1sbAr3sojMLlryC9egUqqhzquJ/nueQQ==" saltValue="4YURK/Ag7Kvdq779Vi7yp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6"/>
  <sheetViews>
    <sheetView workbookViewId="0">
      <selection activeCell="B13" sqref="B13:G13"/>
    </sheetView>
  </sheetViews>
  <sheetFormatPr defaultRowHeight="15" outlineLevelCol="1" x14ac:dyDescent="0.25"/>
  <cols>
    <col min="1" max="1" width="35.42578125" customWidth="1" outlineLevel="1"/>
    <col min="2" max="3" width="8.85546875" customWidth="1" outlineLevel="1"/>
    <col min="4" max="4" width="9.28515625" customWidth="1" outlineLevel="1"/>
    <col min="5" max="7" width="8.85546875" customWidth="1" outlineLevel="1"/>
    <col min="8" max="8" width="8.85546875"/>
    <col min="12" max="12" width="17" customWidth="1"/>
  </cols>
  <sheetData>
    <row r="1" spans="1:10" ht="14.45" x14ac:dyDescent="0.3">
      <c r="A1" s="76" t="s">
        <v>224</v>
      </c>
      <c r="B1" s="75"/>
      <c r="C1" s="75"/>
      <c r="D1" s="75"/>
      <c r="E1" s="75"/>
      <c r="F1" s="75"/>
      <c r="G1" s="75"/>
      <c r="H1" s="75"/>
      <c r="I1" s="75"/>
      <c r="J1" s="75"/>
    </row>
    <row r="2" spans="1:10" ht="14.45" x14ac:dyDescent="0.3">
      <c r="A2" s="75"/>
      <c r="B2" s="75"/>
      <c r="C2" s="75"/>
      <c r="D2" s="75"/>
      <c r="E2" s="75"/>
      <c r="F2" s="75"/>
      <c r="G2" s="75"/>
      <c r="H2" s="75"/>
      <c r="I2" s="75"/>
      <c r="J2" s="75"/>
    </row>
    <row r="3" spans="1:10" ht="47.45" x14ac:dyDescent="0.3">
      <c r="A3" s="44" t="s">
        <v>227</v>
      </c>
      <c r="B3" s="41" t="s">
        <v>26</v>
      </c>
      <c r="C3" s="41" t="s">
        <v>27</v>
      </c>
      <c r="D3" s="41" t="s">
        <v>28</v>
      </c>
      <c r="E3" s="41" t="s">
        <v>29</v>
      </c>
      <c r="F3" s="45" t="s">
        <v>30</v>
      </c>
      <c r="G3" s="83" t="s">
        <v>235</v>
      </c>
      <c r="H3" s="75"/>
      <c r="I3" s="75"/>
      <c r="J3" s="75"/>
    </row>
    <row r="4" spans="1:10" ht="15" customHeight="1" x14ac:dyDescent="0.3">
      <c r="A4" s="77" t="s">
        <v>225</v>
      </c>
      <c r="B4" s="81" t="s">
        <v>233</v>
      </c>
      <c r="C4" s="81" t="s">
        <v>234</v>
      </c>
      <c r="D4" s="82">
        <v>0</v>
      </c>
      <c r="E4" s="81" t="s">
        <v>234</v>
      </c>
      <c r="F4" s="81" t="s">
        <v>233</v>
      </c>
      <c r="G4" s="81" t="s">
        <v>233</v>
      </c>
      <c r="H4" s="75"/>
      <c r="I4" s="75"/>
      <c r="J4" s="75"/>
    </row>
    <row r="5" spans="1:10" ht="15" customHeight="1" x14ac:dyDescent="0.3">
      <c r="A5" s="46" t="s">
        <v>221</v>
      </c>
      <c r="B5" s="48">
        <f>COUNTA('1 - Personal situation'!B5,'1 - Personal situation'!B6,'1 - Personal situation'!B7,'1 - Personal situation'!B8,'1 - Personal situation'!B9,'1 - Personal situation'!B12,'1 - Personal situation'!B13,'1 - Personal situation'!B14,'1 - Personal situation'!B17,'1 - Personal situation'!B18)*-3</f>
        <v>0</v>
      </c>
      <c r="C5" s="48">
        <f>COUNTA('1 - Personal situation'!C5,'1 - Personal situation'!C6,'1 - Personal situation'!C7,'1 - Personal situation'!C8,'1 - Personal situation'!C9,'1 - Personal situation'!C12,'1 - Personal situation'!C13,'1 - Personal situation'!C14,'1 - Personal situation'!C17,'1 - Personal situation'!C18)*-2</f>
        <v>0</v>
      </c>
      <c r="D5" s="48">
        <f>COUNTA('1 - Personal situation'!D5,'1 - Personal situation'!D6,'1 - Personal situation'!D7,'1 - Personal situation'!D8,'1 - Personal situation'!D9,'1 - Personal situation'!D12,'1 - Personal situation'!D13,'1 - Personal situation'!D14,'1 - Personal situation'!D17,'1 - Personal situation'!D18)*0</f>
        <v>0</v>
      </c>
      <c r="E5" s="48">
        <f>COUNTA('1 - Personal situation'!E5,'1 - Personal situation'!E6,'1 - Personal situation'!E7,'1 - Personal situation'!E8,'1 - Personal situation'!E9,'1 - Personal situation'!E12,'1 - Personal situation'!E13,'1 - Personal situation'!E14,'1 - Personal situation'!E17,'1 - Personal situation'!E18)*2</f>
        <v>0</v>
      </c>
      <c r="F5" s="48">
        <f>COUNTA('1 - Personal situation'!F5,'1 - Personal situation'!F6,'1 - Personal situation'!F7,'1 - Personal situation'!F8,'1 - Personal situation'!F9,'1 - Personal situation'!F12,'1 - Personal situation'!F13,'1 - Personal situation'!F14,'1 - Personal situation'!F17,'1 - Personal situation'!F18)*3</f>
        <v>0</v>
      </c>
      <c r="G5" s="48">
        <f>SUM(B5:F5)</f>
        <v>0</v>
      </c>
      <c r="H5" s="75"/>
      <c r="I5" s="75"/>
      <c r="J5" s="75"/>
    </row>
    <row r="6" spans="1:10" ht="14.45" x14ac:dyDescent="0.3">
      <c r="A6" s="46" t="s">
        <v>222</v>
      </c>
      <c r="B6" s="48">
        <f>COUNTA('1 - Personal situation'!B10,'1 - Personal situation'!B11,'1 - Personal situation'!B15, '1 - Personal situation'!B16)*3</f>
        <v>0</v>
      </c>
      <c r="C6" s="48">
        <f>COUNTA('1 - Personal situation'!C10,'1 - Personal situation'!C11,'1 - Personal situation'!C15, '1 - Personal situation'!C16)*2</f>
        <v>0</v>
      </c>
      <c r="D6" s="48">
        <f>COUNTA('1 - Personal situation'!D10,'1 - Personal situation'!D11,'1 - Personal situation'!D15, '1 - Personal situation'!D16)*0</f>
        <v>0</v>
      </c>
      <c r="E6" s="48">
        <f>COUNTA('1 - Personal situation'!E10,'1 - Personal situation'!E11,'1 - Personal situation'!E15, '1 - Personal situation'!E16)*-2</f>
        <v>0</v>
      </c>
      <c r="F6" s="48">
        <f>COUNTA('1 - Personal situation'!F10,'1 - Personal situation'!F11,'1 - Personal situation'!F15, '1 - Personal situation'!F16)*-3</f>
        <v>0</v>
      </c>
      <c r="G6" s="48">
        <f>SUM(B6:F6)</f>
        <v>0</v>
      </c>
      <c r="H6" s="75"/>
      <c r="I6" s="75"/>
      <c r="J6" s="75"/>
    </row>
    <row r="7" spans="1:10" ht="14.45" x14ac:dyDescent="0.3">
      <c r="A7" s="75"/>
      <c r="B7" s="75"/>
      <c r="C7" s="75"/>
      <c r="D7" s="75"/>
      <c r="E7" s="75"/>
      <c r="F7" s="75"/>
      <c r="G7" s="75"/>
      <c r="H7" s="75"/>
      <c r="I7" s="75"/>
      <c r="J7" s="75"/>
    </row>
    <row r="8" spans="1:10" ht="14.45" x14ac:dyDescent="0.3">
      <c r="A8" s="46" t="s">
        <v>218</v>
      </c>
      <c r="B8" s="48">
        <f>14*3</f>
        <v>42</v>
      </c>
      <c r="C8" s="75"/>
      <c r="D8" s="75"/>
      <c r="E8" s="75"/>
      <c r="F8" s="75"/>
      <c r="G8" s="75"/>
      <c r="H8" s="75"/>
      <c r="I8" s="75"/>
      <c r="J8" s="75"/>
    </row>
    <row r="9" spans="1:10" thickBot="1" x14ac:dyDescent="0.35">
      <c r="A9" s="46" t="s">
        <v>219</v>
      </c>
      <c r="B9" s="48">
        <f>14*-3</f>
        <v>-42</v>
      </c>
      <c r="C9" s="75"/>
      <c r="D9" s="75"/>
      <c r="E9" s="75"/>
      <c r="F9" s="75"/>
      <c r="G9" s="75"/>
      <c r="H9" s="75"/>
      <c r="I9" s="75"/>
      <c r="J9" s="75"/>
    </row>
    <row r="10" spans="1:10" thickBot="1" x14ac:dyDescent="0.35">
      <c r="A10" s="78" t="s">
        <v>223</v>
      </c>
      <c r="B10" s="79">
        <f>+G5+G6</f>
        <v>0</v>
      </c>
      <c r="C10" s="75"/>
      <c r="D10" s="75"/>
      <c r="E10" s="75"/>
      <c r="F10" s="75"/>
      <c r="G10" s="75"/>
      <c r="H10" s="75"/>
      <c r="I10" s="75"/>
      <c r="J10" s="75"/>
    </row>
    <row r="11" spans="1:10" thickBot="1" x14ac:dyDescent="0.35">
      <c r="A11" s="78" t="s">
        <v>226</v>
      </c>
      <c r="B11" s="118">
        <f>+B10/B8*100</f>
        <v>0</v>
      </c>
      <c r="C11" s="119"/>
      <c r="D11" s="75"/>
      <c r="E11" s="75"/>
      <c r="F11" s="75"/>
      <c r="G11" s="75"/>
      <c r="H11" s="75"/>
      <c r="I11" s="75"/>
      <c r="J11" s="75"/>
    </row>
    <row r="12" spans="1:10" ht="15" customHeight="1" x14ac:dyDescent="0.3">
      <c r="A12" s="75"/>
      <c r="B12" s="75"/>
      <c r="C12" s="75"/>
      <c r="D12" s="75"/>
      <c r="E12" s="75"/>
      <c r="F12" s="75"/>
      <c r="G12" s="75"/>
      <c r="H12" s="75"/>
      <c r="I12" s="75"/>
      <c r="J12" s="75"/>
    </row>
    <row r="13" spans="1:10" ht="128.25" customHeight="1" x14ac:dyDescent="0.3">
      <c r="A13" s="93" t="s">
        <v>220</v>
      </c>
      <c r="B13" s="182" t="s">
        <v>251</v>
      </c>
      <c r="C13" s="182"/>
      <c r="D13" s="182"/>
      <c r="E13" s="182"/>
      <c r="F13" s="182"/>
      <c r="G13" s="182"/>
      <c r="H13" s="75"/>
      <c r="I13" s="75"/>
      <c r="J13" s="75"/>
    </row>
    <row r="14" spans="1:10" ht="14.25" x14ac:dyDescent="0.3">
      <c r="A14" s="75"/>
      <c r="B14" s="75"/>
      <c r="C14" s="75"/>
      <c r="D14" s="75"/>
      <c r="E14" s="75"/>
      <c r="F14" s="75"/>
      <c r="G14" s="75"/>
      <c r="H14" s="75"/>
      <c r="I14" s="75"/>
      <c r="J14" s="75"/>
    </row>
    <row r="15" spans="1:10" ht="47.25" x14ac:dyDescent="0.3">
      <c r="A15" s="44" t="s">
        <v>228</v>
      </c>
      <c r="B15" s="41" t="s">
        <v>26</v>
      </c>
      <c r="C15" s="41" t="s">
        <v>27</v>
      </c>
      <c r="D15" s="41" t="s">
        <v>28</v>
      </c>
      <c r="E15" s="41" t="s">
        <v>29</v>
      </c>
      <c r="F15" s="84" t="s">
        <v>30</v>
      </c>
      <c r="G15" s="84" t="s">
        <v>235</v>
      </c>
      <c r="H15" s="75"/>
      <c r="I15" s="75"/>
      <c r="J15" s="75"/>
    </row>
    <row r="16" spans="1:10" x14ac:dyDescent="0.25">
      <c r="A16" s="77" t="s">
        <v>225</v>
      </c>
      <c r="B16" s="81" t="s">
        <v>233</v>
      </c>
      <c r="C16" s="81" t="s">
        <v>234</v>
      </c>
      <c r="D16" s="82">
        <v>0</v>
      </c>
      <c r="E16" s="81" t="s">
        <v>234</v>
      </c>
      <c r="F16" s="81" t="s">
        <v>233</v>
      </c>
      <c r="G16" s="81" t="s">
        <v>233</v>
      </c>
      <c r="H16" s="75"/>
      <c r="I16" s="75"/>
      <c r="J16" s="75"/>
    </row>
    <row r="17" spans="1:7" x14ac:dyDescent="0.25">
      <c r="A17" s="46" t="s">
        <v>221</v>
      </c>
      <c r="B17" s="4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4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4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4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4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48">
        <f>SUM(B17:F17)</f>
        <v>0</v>
      </c>
    </row>
    <row r="18" spans="1:7" ht="15" customHeight="1" x14ac:dyDescent="0.25">
      <c r="A18" s="46" t="s">
        <v>222</v>
      </c>
      <c r="B18" s="4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4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4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4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4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48">
        <f>SUM(B18:F18)</f>
        <v>0</v>
      </c>
    </row>
    <row r="19" spans="1:7" ht="15" customHeight="1" x14ac:dyDescent="0.25">
      <c r="A19" s="80"/>
      <c r="B19" s="80"/>
      <c r="C19" s="80"/>
      <c r="D19" s="80"/>
      <c r="E19" s="80"/>
      <c r="F19" s="80"/>
    </row>
    <row r="20" spans="1:7" ht="15" customHeight="1" x14ac:dyDescent="0.25">
      <c r="A20" s="46" t="s">
        <v>218</v>
      </c>
      <c r="B20" s="48">
        <f>49*3</f>
        <v>147</v>
      </c>
      <c r="C20" s="80"/>
      <c r="D20" s="80"/>
      <c r="E20" s="80"/>
      <c r="F20" s="80"/>
    </row>
    <row r="21" spans="1:7" ht="15" customHeight="1" thickBot="1" x14ac:dyDescent="0.3">
      <c r="A21" s="46" t="s">
        <v>219</v>
      </c>
      <c r="B21" s="48">
        <f>-49*3</f>
        <v>-147</v>
      </c>
      <c r="C21" s="75"/>
      <c r="D21" s="75"/>
      <c r="E21" s="75"/>
      <c r="F21" s="75"/>
    </row>
    <row r="22" spans="1:7" ht="15.75" thickBot="1" x14ac:dyDescent="0.3">
      <c r="A22" s="78" t="s">
        <v>223</v>
      </c>
      <c r="B22" s="79">
        <f>+G17+G18</f>
        <v>0</v>
      </c>
      <c r="C22" s="75"/>
      <c r="D22" s="75"/>
      <c r="E22" s="75"/>
      <c r="F22" s="75"/>
    </row>
    <row r="23" spans="1:7" ht="15.75" thickBot="1" x14ac:dyDescent="0.3">
      <c r="A23" s="78" t="s">
        <v>226</v>
      </c>
      <c r="B23" s="118">
        <f>+B22/B20*100</f>
        <v>0</v>
      </c>
      <c r="C23" s="75"/>
      <c r="D23" s="75"/>
      <c r="E23" s="75"/>
      <c r="F23" s="75"/>
    </row>
    <row r="24" spans="1:7" ht="15" customHeight="1" x14ac:dyDescent="0.25">
      <c r="A24" s="75"/>
      <c r="B24" s="75"/>
      <c r="C24" s="75"/>
      <c r="D24" s="75"/>
      <c r="E24" s="75"/>
      <c r="F24" s="75"/>
    </row>
    <row r="25" spans="1:7" ht="123" customHeight="1" x14ac:dyDescent="0.25">
      <c r="A25" s="93" t="s">
        <v>220</v>
      </c>
      <c r="B25" s="182" t="s">
        <v>251</v>
      </c>
      <c r="C25" s="182"/>
      <c r="D25" s="182"/>
      <c r="E25" s="182"/>
      <c r="F25" s="182"/>
      <c r="G25" s="182"/>
    </row>
    <row r="27" spans="1:7" ht="19.5" customHeight="1" x14ac:dyDescent="0.25"/>
    <row r="28" spans="1:7" ht="63.95" customHeight="1" x14ac:dyDescent="0.25">
      <c r="A28" s="89" t="s">
        <v>229</v>
      </c>
      <c r="B28" s="84" t="s">
        <v>89</v>
      </c>
      <c r="C28" s="84" t="s">
        <v>90</v>
      </c>
      <c r="D28" s="84" t="s">
        <v>91</v>
      </c>
      <c r="E28" s="84" t="s">
        <v>241</v>
      </c>
      <c r="F28" s="84" t="s">
        <v>240</v>
      </c>
      <c r="G28" s="84" t="s">
        <v>248</v>
      </c>
    </row>
    <row r="29" spans="1:7" x14ac:dyDescent="0.25">
      <c r="A29" s="78" t="s">
        <v>236</v>
      </c>
      <c r="B29" s="48">
        <f>COUNTA('2b Specific competences'!B6,'2b Specific competences'!B7,'2b Specific competences'!B8,'2b Specific competences'!B9,'2b Specific competences'!B10)*3</f>
        <v>0</v>
      </c>
      <c r="C29" s="48">
        <f>COUNTA('2b Specific competences'!C6,'2b Specific competences'!C7,'2b Specific competences'!C8,'2b Specific competences'!C9,'2b Specific competences'!C10)*2</f>
        <v>0</v>
      </c>
      <c r="D29" s="48">
        <f>COUNTA('2b Specific competences'!D6,'2b Specific competences'!D7,'2b Specific competences'!D8,'2b Specific competences'!D9,'2b Specific competences'!D10)*0</f>
        <v>0</v>
      </c>
      <c r="E29" s="120">
        <f>SUM(B29:D29)</f>
        <v>0</v>
      </c>
      <c r="F29" s="90">
        <v>15</v>
      </c>
      <c r="G29" s="123">
        <f>+E29/F29*100</f>
        <v>0</v>
      </c>
    </row>
    <row r="30" spans="1:7" x14ac:dyDescent="0.25">
      <c r="A30" s="78" t="s">
        <v>237</v>
      </c>
      <c r="B30" s="48">
        <f>COUNTA('2b Specific competences'!B13,'2b Specific competences'!B14,'2b Specific competences'!B15,'2b Specific competences'!B16)*3</f>
        <v>0</v>
      </c>
      <c r="C30" s="48">
        <f>COUNTA('2b Specific competences'!C13,'2b Specific competences'!C14,'2b Specific competences'!C15,'2b Specific competences'!C16)*2</f>
        <v>0</v>
      </c>
      <c r="D30" s="48">
        <f>COUNTA('2b Specific competences'!D13,'2b Specific competences'!D14,'2b Specific competences'!D15,'2b Specific competences'!D16)*0</f>
        <v>0</v>
      </c>
      <c r="E30" s="120">
        <f>SUM(B30:D30)</f>
        <v>0</v>
      </c>
      <c r="F30" s="90">
        <v>12</v>
      </c>
      <c r="G30" s="123">
        <f>+E30/F30*100</f>
        <v>0</v>
      </c>
    </row>
    <row r="31" spans="1:7" x14ac:dyDescent="0.25">
      <c r="A31" s="78" t="s">
        <v>238</v>
      </c>
      <c r="B31" s="48">
        <f>COUNTA('2b Specific competences'!B19,'2b Specific competences'!B20,'2b Specific competences'!B21)*3</f>
        <v>0</v>
      </c>
      <c r="C31" s="48">
        <f>COUNTA('2b Specific competences'!C19,'2b Specific competences'!C20,'2b Specific competences'!C21)*2</f>
        <v>0</v>
      </c>
      <c r="D31" s="48">
        <f>COUNTA('2b Specific competences'!D19,'2b Specific competences'!D20,'2b Specific competences'!D21)*0</f>
        <v>0</v>
      </c>
      <c r="E31" s="120">
        <f>SUM(B31:D31)</f>
        <v>0</v>
      </c>
      <c r="F31" s="90">
        <v>9</v>
      </c>
      <c r="G31" s="123">
        <f>+E31/F31*100</f>
        <v>0</v>
      </c>
    </row>
    <row r="32" spans="1:7" ht="15.75" thickBot="1" x14ac:dyDescent="0.3">
      <c r="A32" s="78" t="s">
        <v>239</v>
      </c>
      <c r="B32" s="91">
        <f>COUNTA('2b Specific competences'!B24,'2b Specific competences'!B25,'2b Specific competences'!B26,'2b Specific competences'!B27)*3</f>
        <v>0</v>
      </c>
      <c r="C32" s="91">
        <f>COUNTA('2b Specific competences'!C24,'2b Specific competences'!C25,'2b Specific competences'!C26,'2b Specific competences'!C27)*2</f>
        <v>0</v>
      </c>
      <c r="D32" s="91">
        <f>COUNTA('2b Specific competences'!D24,'2b Specific competences'!D25,'2b Specific competences'!D26,'2b Specific competences'!D27)*0</f>
        <v>0</v>
      </c>
      <c r="E32" s="121">
        <f>SUM(B32:D32)</f>
        <v>0</v>
      </c>
      <c r="F32" s="92">
        <v>12</v>
      </c>
      <c r="G32" s="124">
        <f>+E32/F32*100</f>
        <v>0</v>
      </c>
    </row>
    <row r="33" spans="1:7" ht="15.75" thickBot="1" x14ac:dyDescent="0.3">
      <c r="A33" s="87" t="s">
        <v>242</v>
      </c>
      <c r="B33" s="88">
        <f>SUM(B29:B32)</f>
        <v>0</v>
      </c>
      <c r="C33" s="88">
        <f>SUM(C29:C32)</f>
        <v>0</v>
      </c>
      <c r="D33" s="88">
        <f>SUM(D29:D32)</f>
        <v>0</v>
      </c>
      <c r="E33" s="122">
        <f>SUM(E29:E32)</f>
        <v>0</v>
      </c>
      <c r="F33" s="88">
        <f>SUM(F29:F32)</f>
        <v>48</v>
      </c>
      <c r="G33" s="125">
        <f>+E33/F33*100</f>
        <v>0</v>
      </c>
    </row>
    <row r="34" spans="1:7" x14ac:dyDescent="0.25">
      <c r="A34" s="86"/>
      <c r="B34" s="86"/>
      <c r="C34" s="86"/>
      <c r="D34" s="86"/>
      <c r="E34" s="86"/>
    </row>
    <row r="35" spans="1:7" ht="127.15" customHeight="1" x14ac:dyDescent="0.25">
      <c r="A35" s="93" t="s">
        <v>220</v>
      </c>
      <c r="B35" s="182" t="s">
        <v>256</v>
      </c>
      <c r="C35" s="182"/>
      <c r="D35" s="182"/>
      <c r="E35" s="182"/>
      <c r="F35" s="182"/>
      <c r="G35" s="182"/>
    </row>
    <row r="37" spans="1:7" x14ac:dyDescent="0.25">
      <c r="A37" s="183" t="s">
        <v>230</v>
      </c>
      <c r="B37" s="180" t="s">
        <v>114</v>
      </c>
      <c r="C37" s="180" t="s">
        <v>115</v>
      </c>
      <c r="D37" s="180" t="s">
        <v>116</v>
      </c>
      <c r="E37" s="180" t="s">
        <v>117</v>
      </c>
      <c r="F37" s="180" t="s">
        <v>118</v>
      </c>
      <c r="G37" s="177" t="s">
        <v>193</v>
      </c>
    </row>
    <row r="38" spans="1:7" x14ac:dyDescent="0.25">
      <c r="A38" s="184"/>
      <c r="B38" s="180"/>
      <c r="C38" s="180"/>
      <c r="D38" s="180"/>
      <c r="E38" s="180"/>
      <c r="F38" s="180"/>
      <c r="G38" s="177"/>
    </row>
    <row r="39" spans="1:7" x14ac:dyDescent="0.25">
      <c r="A39" s="184"/>
      <c r="B39" s="180"/>
      <c r="C39" s="180"/>
      <c r="D39" s="180"/>
      <c r="E39" s="180"/>
      <c r="F39" s="180"/>
      <c r="G39" s="177"/>
    </row>
    <row r="40" spans="1:7" ht="26.25" customHeight="1" x14ac:dyDescent="0.25">
      <c r="A40" s="185"/>
      <c r="B40" s="180"/>
      <c r="C40" s="180"/>
      <c r="D40" s="180"/>
      <c r="E40" s="180"/>
      <c r="F40" s="180"/>
      <c r="G40" s="177"/>
    </row>
    <row r="41" spans="1:7" ht="27.2" customHeight="1" x14ac:dyDescent="0.25">
      <c r="A41" s="59" t="s">
        <v>231</v>
      </c>
      <c r="B41" s="4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4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4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4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4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4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spans="1:7" ht="30.75" customHeight="1" thickBot="1" x14ac:dyDescent="0.3">
      <c r="A42" s="59" t="s">
        <v>232</v>
      </c>
      <c r="B42" s="91">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91">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91">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91">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91">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91">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spans="1:7" ht="42" customHeight="1" thickBot="1" x14ac:dyDescent="0.3">
      <c r="A43" s="94" t="s">
        <v>249</v>
      </c>
      <c r="B43" s="96">
        <f t="shared" ref="B43:F44" si="0">+B41/37*100</f>
        <v>0</v>
      </c>
      <c r="C43" s="96">
        <f t="shared" si="0"/>
        <v>0</v>
      </c>
      <c r="D43" s="96">
        <f t="shared" si="0"/>
        <v>0</v>
      </c>
      <c r="E43" s="96">
        <f t="shared" si="0"/>
        <v>0</v>
      </c>
      <c r="F43" s="96">
        <f t="shared" si="0"/>
        <v>0</v>
      </c>
      <c r="G43" s="95"/>
    </row>
    <row r="44" spans="1:7" ht="51.75" customHeight="1" thickBot="1" x14ac:dyDescent="0.3">
      <c r="A44" s="94" t="s">
        <v>250</v>
      </c>
      <c r="B44" s="97">
        <f t="shared" si="0"/>
        <v>0</v>
      </c>
      <c r="C44" s="96">
        <f t="shared" si="0"/>
        <v>0</v>
      </c>
      <c r="D44" s="96">
        <f t="shared" si="0"/>
        <v>0</v>
      </c>
      <c r="E44" s="96">
        <f t="shared" si="0"/>
        <v>0</v>
      </c>
      <c r="F44" s="96">
        <f t="shared" si="0"/>
        <v>0</v>
      </c>
      <c r="G44" s="95"/>
    </row>
    <row r="45" spans="1:7" ht="23.25" customHeight="1" x14ac:dyDescent="0.25"/>
    <row r="46" spans="1:7" ht="84.75" customHeight="1" x14ac:dyDescent="0.25">
      <c r="A46" s="78" t="s">
        <v>220</v>
      </c>
      <c r="B46" s="186" t="s">
        <v>277</v>
      </c>
      <c r="C46" s="187"/>
      <c r="D46" s="187"/>
      <c r="E46" s="187"/>
      <c r="F46" s="187"/>
      <c r="G46" s="188"/>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7"/>
  <sheetViews>
    <sheetView workbookViewId="0">
      <selection activeCell="B1" sqref="B1"/>
    </sheetView>
  </sheetViews>
  <sheetFormatPr defaultRowHeight="15" x14ac:dyDescent="0.25"/>
  <cols>
    <col min="1" max="1" width="1.140625" customWidth="1"/>
    <col min="2" max="2" width="116" customWidth="1"/>
  </cols>
  <sheetData>
    <row r="1" spans="1:2" ht="62.25" customHeight="1" x14ac:dyDescent="0.3">
      <c r="A1" s="28"/>
      <c r="B1" s="43" t="s">
        <v>45</v>
      </c>
    </row>
    <row r="2" spans="1:2" ht="39" customHeight="1" x14ac:dyDescent="0.3">
      <c r="A2" s="29"/>
      <c r="B2" s="30" t="s">
        <v>0</v>
      </c>
    </row>
    <row r="3" spans="1:2" ht="55.5" customHeight="1" x14ac:dyDescent="0.3">
      <c r="A3" s="29"/>
      <c r="B3" s="31" t="s">
        <v>259</v>
      </c>
    </row>
    <row r="4" spans="1:2" ht="21" customHeight="1" x14ac:dyDescent="0.3">
      <c r="A4" s="29"/>
      <c r="B4" s="31" t="s">
        <v>1</v>
      </c>
    </row>
    <row r="5" spans="1:2" x14ac:dyDescent="0.25">
      <c r="A5" s="29"/>
      <c r="B5" s="32" t="s">
        <v>11</v>
      </c>
    </row>
    <row r="6" spans="1:2" ht="25.15" x14ac:dyDescent="0.3">
      <c r="A6" s="29"/>
      <c r="B6" s="32" t="s">
        <v>10</v>
      </c>
    </row>
    <row r="7" spans="1:2" ht="33.75" customHeight="1" x14ac:dyDescent="0.25">
      <c r="A7" s="29"/>
      <c r="B7" s="32" t="s">
        <v>12</v>
      </c>
    </row>
    <row r="8" spans="1:2" ht="25.15" x14ac:dyDescent="0.3">
      <c r="A8" s="29"/>
      <c r="B8" s="32" t="s">
        <v>13</v>
      </c>
    </row>
    <row r="9" spans="1:2" ht="26.25" customHeight="1" x14ac:dyDescent="0.3">
      <c r="A9" s="29"/>
      <c r="B9" s="32" t="s">
        <v>14</v>
      </c>
    </row>
    <row r="10" spans="1:2" ht="23.25" customHeight="1" x14ac:dyDescent="0.3">
      <c r="A10" s="29"/>
      <c r="B10" s="33" t="s">
        <v>2</v>
      </c>
    </row>
    <row r="11" spans="1:2" ht="24.95" x14ac:dyDescent="0.3">
      <c r="A11" s="29"/>
      <c r="B11" s="34" t="s">
        <v>15</v>
      </c>
    </row>
    <row r="12" spans="1:2" ht="25.5" x14ac:dyDescent="0.25">
      <c r="A12" s="29"/>
      <c r="B12" s="34" t="s">
        <v>3</v>
      </c>
    </row>
    <row r="13" spans="1:2" ht="78" customHeight="1" x14ac:dyDescent="0.3">
      <c r="A13" s="29"/>
      <c r="B13" s="35" t="s">
        <v>260</v>
      </c>
    </row>
    <row r="14" spans="1:2" ht="33.75" customHeight="1" x14ac:dyDescent="0.25">
      <c r="A14" s="29"/>
      <c r="B14" s="35" t="s">
        <v>261</v>
      </c>
    </row>
    <row r="15" spans="1:2" x14ac:dyDescent="0.25">
      <c r="A15" s="29"/>
      <c r="B15" s="36" t="s">
        <v>4</v>
      </c>
    </row>
    <row r="16" spans="1:2" ht="62.25" customHeight="1" x14ac:dyDescent="0.25">
      <c r="A16" s="29"/>
      <c r="B16" s="37" t="s">
        <v>9</v>
      </c>
    </row>
    <row r="17" spans="1:2" ht="24" customHeight="1" x14ac:dyDescent="0.25">
      <c r="A17" s="29"/>
      <c r="B17" s="38" t="s">
        <v>5</v>
      </c>
    </row>
    <row r="18" spans="1:2" ht="51" x14ac:dyDescent="0.25">
      <c r="A18" s="29"/>
      <c r="B18" s="31" t="s">
        <v>262</v>
      </c>
    </row>
    <row r="19" spans="1:2" ht="36" customHeight="1" x14ac:dyDescent="0.25">
      <c r="A19" s="29"/>
      <c r="B19" s="31" t="s">
        <v>6</v>
      </c>
    </row>
    <row r="20" spans="1:2" x14ac:dyDescent="0.25">
      <c r="A20" s="29"/>
      <c r="B20" s="38" t="s">
        <v>7</v>
      </c>
    </row>
    <row r="21" spans="1:2" ht="72" customHeight="1" thickBot="1" x14ac:dyDescent="0.3">
      <c r="A21" s="39"/>
      <c r="B21" s="40" t="s">
        <v>280</v>
      </c>
    </row>
    <row r="26" spans="1:2" x14ac:dyDescent="0.25">
      <c r="B26" s="1"/>
    </row>
    <row r="27" spans="1:2" x14ac:dyDescent="0.25">
      <c r="B27" s="1"/>
    </row>
  </sheetData>
  <sheetProtection algorithmName="SHA-512" hashValue="sy6MCubycTPPxkRCCUaEa1gmtsKA23bdDeNRhVQgrY27fFh2KeNQhXKUxf/4SuTmr+P3LgvSN9OEHvSxwXaKOQ==" saltValue="Gb9m43/8P/XPyCQlBBZ+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9"/>
  <sheetViews>
    <sheetView workbookViewId="0">
      <pane ySplit="4" topLeftCell="A5" activePane="bottomLeft" state="frozen"/>
      <selection pane="bottomLeft" sqref="A1:F1"/>
    </sheetView>
  </sheetViews>
  <sheetFormatPr defaultRowHeight="15" x14ac:dyDescent="0.25"/>
  <cols>
    <col min="1" max="1" width="62" customWidth="1"/>
    <col min="2" max="3" width="9.140625" customWidth="1"/>
    <col min="6" max="6" width="10" customWidth="1"/>
  </cols>
  <sheetData>
    <row r="1" spans="1:12" ht="36" customHeight="1" x14ac:dyDescent="0.3">
      <c r="A1" s="146" t="s">
        <v>46</v>
      </c>
      <c r="B1" s="147"/>
      <c r="C1" s="147"/>
      <c r="D1" s="147"/>
      <c r="E1" s="147"/>
      <c r="F1" s="148"/>
    </row>
    <row r="2" spans="1:12" ht="57" customHeight="1" x14ac:dyDescent="0.3">
      <c r="A2" s="140" t="s">
        <v>44</v>
      </c>
      <c r="B2" s="141"/>
      <c r="C2" s="141"/>
      <c r="D2" s="141"/>
      <c r="E2" s="141"/>
      <c r="F2" s="142"/>
    </row>
    <row r="3" spans="1:12" ht="47.45" x14ac:dyDescent="0.3">
      <c r="A3" s="44"/>
      <c r="B3" s="41" t="s">
        <v>26</v>
      </c>
      <c r="C3" s="41" t="s">
        <v>27</v>
      </c>
      <c r="D3" s="41" t="s">
        <v>28</v>
      </c>
      <c r="E3" s="41" t="s">
        <v>29</v>
      </c>
      <c r="F3" s="45" t="s">
        <v>30</v>
      </c>
    </row>
    <row r="4" spans="1:12" ht="14.45" x14ac:dyDescent="0.3">
      <c r="A4" s="143" t="s">
        <v>31</v>
      </c>
      <c r="B4" s="144"/>
      <c r="C4" s="144"/>
      <c r="D4" s="144"/>
      <c r="E4" s="144"/>
      <c r="F4" s="145"/>
    </row>
    <row r="5" spans="1:12" ht="38.1" customHeight="1" x14ac:dyDescent="0.25">
      <c r="A5" s="47" t="s">
        <v>32</v>
      </c>
      <c r="B5" s="99"/>
      <c r="C5" s="99"/>
      <c r="D5" s="99"/>
      <c r="E5" s="99"/>
      <c r="F5" s="100"/>
    </row>
    <row r="6" spans="1:12" ht="38.1" customHeight="1" x14ac:dyDescent="0.3">
      <c r="A6" s="47" t="s">
        <v>33</v>
      </c>
      <c r="B6" s="99"/>
      <c r="C6" s="99"/>
      <c r="D6" s="99"/>
      <c r="E6" s="99"/>
      <c r="F6" s="100"/>
    </row>
    <row r="7" spans="1:12" ht="38.1" customHeight="1" x14ac:dyDescent="0.3">
      <c r="A7" s="47" t="s">
        <v>34</v>
      </c>
      <c r="B7" s="99"/>
      <c r="C7" s="99"/>
      <c r="D7" s="99"/>
      <c r="E7" s="99"/>
      <c r="F7" s="100"/>
    </row>
    <row r="8" spans="1:12" ht="38.1" customHeight="1" x14ac:dyDescent="0.3">
      <c r="A8" s="47" t="s">
        <v>35</v>
      </c>
      <c r="B8" s="99"/>
      <c r="C8" s="99"/>
      <c r="D8" s="99"/>
      <c r="E8" s="99"/>
      <c r="F8" s="100"/>
    </row>
    <row r="9" spans="1:12" ht="38.1" customHeight="1" x14ac:dyDescent="0.3">
      <c r="A9" s="47" t="s">
        <v>36</v>
      </c>
      <c r="B9" s="99"/>
      <c r="C9" s="99"/>
      <c r="D9" s="99"/>
      <c r="E9" s="99"/>
      <c r="F9" s="100"/>
    </row>
    <row r="10" spans="1:12" ht="38.1" customHeight="1" x14ac:dyDescent="0.3">
      <c r="A10" s="47" t="s">
        <v>264</v>
      </c>
      <c r="B10" s="99"/>
      <c r="C10" s="99"/>
      <c r="D10" s="99"/>
      <c r="E10" s="99"/>
      <c r="F10" s="100"/>
    </row>
    <row r="11" spans="1:12" ht="38.1" customHeight="1" x14ac:dyDescent="0.3">
      <c r="A11" s="47" t="s">
        <v>38</v>
      </c>
      <c r="B11" s="99"/>
      <c r="C11" s="99"/>
      <c r="D11" s="99"/>
      <c r="E11" s="99"/>
      <c r="F11" s="100"/>
    </row>
    <row r="12" spans="1:12" ht="38.1" customHeight="1" x14ac:dyDescent="0.3">
      <c r="A12" s="47" t="s">
        <v>39</v>
      </c>
      <c r="B12" s="99"/>
      <c r="C12" s="99"/>
      <c r="D12" s="99"/>
      <c r="E12" s="99"/>
      <c r="F12" s="100"/>
    </row>
    <row r="13" spans="1:12" ht="38.1" customHeight="1" x14ac:dyDescent="0.3">
      <c r="A13" s="47" t="s">
        <v>40</v>
      </c>
      <c r="B13" s="99"/>
      <c r="C13" s="99"/>
      <c r="D13" s="99"/>
      <c r="E13" s="99"/>
      <c r="F13" s="100"/>
      <c r="L13" s="10"/>
    </row>
    <row r="14" spans="1:12" ht="38.1" customHeight="1" x14ac:dyDescent="0.3">
      <c r="A14" s="47" t="s">
        <v>41</v>
      </c>
      <c r="B14" s="99"/>
      <c r="C14" s="99"/>
      <c r="D14" s="99"/>
      <c r="E14" s="99"/>
      <c r="F14" s="100"/>
    </row>
    <row r="15" spans="1:12" ht="38.1" customHeight="1" x14ac:dyDescent="0.3">
      <c r="A15" s="47" t="s">
        <v>37</v>
      </c>
      <c r="B15" s="99"/>
      <c r="C15" s="99"/>
      <c r="D15" s="99"/>
      <c r="E15" s="99"/>
      <c r="F15" s="100"/>
    </row>
    <row r="16" spans="1:12" ht="38.1" customHeight="1" x14ac:dyDescent="0.25">
      <c r="A16" s="47" t="s">
        <v>263</v>
      </c>
      <c r="B16" s="99"/>
      <c r="C16" s="99"/>
      <c r="D16" s="99"/>
      <c r="E16" s="99"/>
      <c r="F16" s="100"/>
    </row>
    <row r="17" spans="1:6" ht="38.1" customHeight="1" x14ac:dyDescent="0.25">
      <c r="A17" s="47" t="s">
        <v>42</v>
      </c>
      <c r="B17" s="99"/>
      <c r="C17" s="99"/>
      <c r="D17" s="99"/>
      <c r="E17" s="99"/>
      <c r="F17" s="100"/>
    </row>
    <row r="18" spans="1:6" ht="38.1" customHeight="1" x14ac:dyDescent="0.25">
      <c r="A18" s="47" t="s">
        <v>43</v>
      </c>
      <c r="B18" s="99"/>
      <c r="C18" s="99"/>
      <c r="D18" s="99"/>
      <c r="E18" s="99"/>
      <c r="F18" s="100"/>
    </row>
    <row r="19" spans="1:6" ht="39" customHeight="1" thickBot="1" x14ac:dyDescent="0.3">
      <c r="A19" s="149" t="s">
        <v>279</v>
      </c>
      <c r="B19" s="150"/>
      <c r="C19" s="150"/>
      <c r="D19" s="150"/>
      <c r="E19" s="150"/>
      <c r="F19" s="151"/>
    </row>
  </sheetData>
  <sheetProtection algorithmName="SHA-512" hashValue="nyYzdbeKa6LNK/7m4RxkICnzfgTNFum0ivytmnwQnctRF2VPl3UUcKGBvpfEuRp5yE2Lx6Ai2QjMy5s2pvhuIw==" saltValue="yYE3nBc1CNGKpHQ5uJRX3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4"/>
  <sheetViews>
    <sheetView workbookViewId="0">
      <pane ySplit="4" topLeftCell="A5" activePane="bottomLeft" state="frozen"/>
      <selection pane="bottomLeft" activeCell="A3" sqref="A3:F3"/>
    </sheetView>
  </sheetViews>
  <sheetFormatPr defaultRowHeight="15" x14ac:dyDescent="0.25"/>
  <cols>
    <col min="1" max="1" width="67.5703125" customWidth="1"/>
    <col min="2" max="3" width="9.140625" customWidth="1"/>
  </cols>
  <sheetData>
    <row r="1" spans="1:6" ht="38.25" customHeight="1" x14ac:dyDescent="0.3">
      <c r="A1" s="146" t="s">
        <v>47</v>
      </c>
      <c r="B1" s="147"/>
      <c r="C1" s="147"/>
      <c r="D1" s="147"/>
      <c r="E1" s="147"/>
      <c r="F1" s="148"/>
    </row>
    <row r="2" spans="1:6" ht="63.2" customHeight="1" x14ac:dyDescent="0.3">
      <c r="A2" s="152" t="s">
        <v>272</v>
      </c>
      <c r="B2" s="153"/>
      <c r="C2" s="153"/>
      <c r="D2" s="153"/>
      <c r="E2" s="153"/>
      <c r="F2" s="154"/>
    </row>
    <row r="3" spans="1:6" ht="108.75" customHeight="1" x14ac:dyDescent="0.25">
      <c r="A3" s="140" t="s">
        <v>278</v>
      </c>
      <c r="B3" s="141"/>
      <c r="C3" s="141"/>
      <c r="D3" s="141"/>
      <c r="E3" s="141"/>
      <c r="F3" s="142"/>
    </row>
    <row r="4" spans="1:6" ht="47.45" x14ac:dyDescent="0.3">
      <c r="A4" s="44"/>
      <c r="B4" s="49" t="s">
        <v>26</v>
      </c>
      <c r="C4" s="49" t="s">
        <v>27</v>
      </c>
      <c r="D4" s="49" t="s">
        <v>28</v>
      </c>
      <c r="E4" s="49" t="s">
        <v>29</v>
      </c>
      <c r="F4" s="50" t="s">
        <v>30</v>
      </c>
    </row>
    <row r="5" spans="1:6" ht="30" customHeight="1" x14ac:dyDescent="0.3">
      <c r="A5" s="47" t="s">
        <v>48</v>
      </c>
      <c r="B5" s="99"/>
      <c r="C5" s="99"/>
      <c r="D5" s="99"/>
      <c r="E5" s="99"/>
      <c r="F5" s="101"/>
    </row>
    <row r="6" spans="1:6" ht="30" customHeight="1" x14ac:dyDescent="0.3">
      <c r="A6" s="47" t="s">
        <v>265</v>
      </c>
      <c r="B6" s="99"/>
      <c r="C6" s="99"/>
      <c r="D6" s="99"/>
      <c r="E6" s="99"/>
      <c r="F6" s="101"/>
    </row>
    <row r="7" spans="1:6" ht="30" customHeight="1" x14ac:dyDescent="0.3">
      <c r="A7" s="47" t="s">
        <v>49</v>
      </c>
      <c r="B7" s="99"/>
      <c r="C7" s="99"/>
      <c r="D7" s="99"/>
      <c r="E7" s="99"/>
      <c r="F7" s="101"/>
    </row>
    <row r="8" spans="1:6" ht="30" customHeight="1" x14ac:dyDescent="0.3">
      <c r="A8" s="47" t="s">
        <v>50</v>
      </c>
      <c r="B8" s="99"/>
      <c r="C8" s="99"/>
      <c r="D8" s="99"/>
      <c r="E8" s="99"/>
      <c r="F8" s="101"/>
    </row>
    <row r="9" spans="1:6" ht="30" customHeight="1" x14ac:dyDescent="0.3">
      <c r="A9" s="47" t="s">
        <v>52</v>
      </c>
      <c r="B9" s="99"/>
      <c r="C9" s="99"/>
      <c r="D9" s="99"/>
      <c r="E9" s="99"/>
      <c r="F9" s="101"/>
    </row>
    <row r="10" spans="1:6" ht="30" customHeight="1" x14ac:dyDescent="0.3">
      <c r="A10" s="47" t="s">
        <v>51</v>
      </c>
      <c r="B10" s="99"/>
      <c r="C10" s="99"/>
      <c r="D10" s="99"/>
      <c r="E10" s="99"/>
      <c r="F10" s="101"/>
    </row>
    <row r="11" spans="1:6" ht="30" customHeight="1" x14ac:dyDescent="0.3">
      <c r="A11" s="47" t="s">
        <v>53</v>
      </c>
      <c r="B11" s="99"/>
      <c r="C11" s="99"/>
      <c r="D11" s="99"/>
      <c r="E11" s="99"/>
      <c r="F11" s="101"/>
    </row>
    <row r="12" spans="1:6" ht="30" customHeight="1" x14ac:dyDescent="0.25">
      <c r="A12" s="47" t="s">
        <v>57</v>
      </c>
      <c r="B12" s="99"/>
      <c r="C12" s="99"/>
      <c r="D12" s="99"/>
      <c r="E12" s="99"/>
      <c r="F12" s="100"/>
    </row>
    <row r="13" spans="1:6" ht="30" customHeight="1" x14ac:dyDescent="0.3">
      <c r="A13" s="47" t="s">
        <v>54</v>
      </c>
      <c r="B13" s="99"/>
      <c r="C13" s="99"/>
      <c r="D13" s="99"/>
      <c r="E13" s="99"/>
      <c r="F13" s="100"/>
    </row>
    <row r="14" spans="1:6" ht="30" customHeight="1" x14ac:dyDescent="0.25">
      <c r="A14" s="47" t="s">
        <v>55</v>
      </c>
      <c r="B14" s="99"/>
      <c r="C14" s="99"/>
      <c r="D14" s="99"/>
      <c r="E14" s="99"/>
      <c r="F14" s="100"/>
    </row>
    <row r="15" spans="1:6" ht="30" customHeight="1" x14ac:dyDescent="0.3">
      <c r="A15" s="47" t="s">
        <v>56</v>
      </c>
      <c r="B15" s="99"/>
      <c r="C15" s="99"/>
      <c r="D15" s="99"/>
      <c r="E15" s="99"/>
      <c r="F15" s="100"/>
    </row>
    <row r="16" spans="1:6" ht="30" customHeight="1" x14ac:dyDescent="0.3">
      <c r="A16" s="47" t="s">
        <v>58</v>
      </c>
      <c r="B16" s="99"/>
      <c r="C16" s="99"/>
      <c r="D16" s="99"/>
      <c r="E16" s="99"/>
      <c r="F16" s="100"/>
    </row>
    <row r="17" spans="1:6" ht="30" customHeight="1" x14ac:dyDescent="0.25">
      <c r="A17" s="47" t="s">
        <v>59</v>
      </c>
      <c r="B17" s="99"/>
      <c r="C17" s="99"/>
      <c r="D17" s="99"/>
      <c r="E17" s="99"/>
      <c r="F17" s="100"/>
    </row>
    <row r="18" spans="1:6" ht="30" customHeight="1" x14ac:dyDescent="0.25">
      <c r="A18" s="47" t="s">
        <v>62</v>
      </c>
      <c r="B18" s="99"/>
      <c r="C18" s="99"/>
      <c r="D18" s="99"/>
      <c r="E18" s="99"/>
      <c r="F18" s="100"/>
    </row>
    <row r="19" spans="1:6" ht="30" customHeight="1" x14ac:dyDescent="0.25">
      <c r="A19" s="47" t="s">
        <v>60</v>
      </c>
      <c r="B19" s="99"/>
      <c r="C19" s="99"/>
      <c r="D19" s="99"/>
      <c r="E19" s="99"/>
      <c r="F19" s="100"/>
    </row>
    <row r="20" spans="1:6" ht="30" customHeight="1" x14ac:dyDescent="0.25">
      <c r="A20" s="47" t="s">
        <v>61</v>
      </c>
      <c r="B20" s="99"/>
      <c r="C20" s="99"/>
      <c r="D20" s="99"/>
      <c r="E20" s="99"/>
      <c r="F20" s="100"/>
    </row>
    <row r="21" spans="1:6" ht="30" customHeight="1" x14ac:dyDescent="0.25">
      <c r="A21" s="47" t="s">
        <v>67</v>
      </c>
      <c r="B21" s="99"/>
      <c r="C21" s="99"/>
      <c r="D21" s="99"/>
      <c r="E21" s="99"/>
      <c r="F21" s="100"/>
    </row>
    <row r="22" spans="1:6" ht="30" customHeight="1" x14ac:dyDescent="0.25">
      <c r="A22" s="47" t="s">
        <v>63</v>
      </c>
      <c r="B22" s="99"/>
      <c r="C22" s="99"/>
      <c r="D22" s="99"/>
      <c r="E22" s="99"/>
      <c r="F22" s="100"/>
    </row>
    <row r="23" spans="1:6" ht="30" customHeight="1" x14ac:dyDescent="0.25">
      <c r="A23" s="47" t="s">
        <v>66</v>
      </c>
      <c r="B23" s="99"/>
      <c r="C23" s="99"/>
      <c r="D23" s="99"/>
      <c r="E23" s="99"/>
      <c r="F23" s="100"/>
    </row>
    <row r="24" spans="1:6" ht="30" customHeight="1" x14ac:dyDescent="0.25">
      <c r="A24" s="47" t="s">
        <v>64</v>
      </c>
      <c r="B24" s="99"/>
      <c r="C24" s="99"/>
      <c r="D24" s="99"/>
      <c r="E24" s="99"/>
      <c r="F24" s="100"/>
    </row>
    <row r="25" spans="1:6" ht="30" customHeight="1" x14ac:dyDescent="0.25">
      <c r="A25" s="47" t="s">
        <v>268</v>
      </c>
      <c r="B25" s="99"/>
      <c r="C25" s="99"/>
      <c r="D25" s="99"/>
      <c r="E25" s="99"/>
      <c r="F25" s="100"/>
    </row>
    <row r="26" spans="1:6" ht="30" customHeight="1" x14ac:dyDescent="0.25">
      <c r="A26" s="47" t="s">
        <v>68</v>
      </c>
      <c r="B26" s="99"/>
      <c r="C26" s="99"/>
      <c r="D26" s="99"/>
      <c r="E26" s="99"/>
      <c r="F26" s="100"/>
    </row>
    <row r="27" spans="1:6" ht="30" customHeight="1" x14ac:dyDescent="0.25">
      <c r="A27" s="47" t="s">
        <v>65</v>
      </c>
      <c r="B27" s="99"/>
      <c r="C27" s="99"/>
      <c r="D27" s="99"/>
      <c r="E27" s="99"/>
      <c r="F27" s="100"/>
    </row>
    <row r="28" spans="1:6" ht="30" customHeight="1" x14ac:dyDescent="0.25">
      <c r="A28" s="47" t="s">
        <v>266</v>
      </c>
      <c r="B28" s="99"/>
      <c r="C28" s="99"/>
      <c r="D28" s="99"/>
      <c r="E28" s="99"/>
      <c r="F28" s="100"/>
    </row>
    <row r="29" spans="1:6" ht="30" customHeight="1" x14ac:dyDescent="0.25">
      <c r="A29" s="47" t="s">
        <v>267</v>
      </c>
      <c r="B29" s="99"/>
      <c r="C29" s="99"/>
      <c r="D29" s="99"/>
      <c r="E29" s="99"/>
      <c r="F29" s="100"/>
    </row>
    <row r="30" spans="1:6" ht="30" customHeight="1" x14ac:dyDescent="0.25">
      <c r="A30" s="47" t="s">
        <v>69</v>
      </c>
      <c r="B30" s="99"/>
      <c r="C30" s="99"/>
      <c r="D30" s="99"/>
      <c r="E30" s="99"/>
      <c r="F30" s="100"/>
    </row>
    <row r="31" spans="1:6" ht="30" customHeight="1" x14ac:dyDescent="0.25">
      <c r="A31" s="47" t="s">
        <v>70</v>
      </c>
      <c r="B31" s="99"/>
      <c r="C31" s="99"/>
      <c r="D31" s="99"/>
      <c r="E31" s="99"/>
      <c r="F31" s="100"/>
    </row>
    <row r="32" spans="1:6" ht="30" customHeight="1" x14ac:dyDescent="0.25">
      <c r="A32" s="47" t="s">
        <v>71</v>
      </c>
      <c r="B32" s="99"/>
      <c r="C32" s="99"/>
      <c r="D32" s="99"/>
      <c r="E32" s="99"/>
      <c r="F32" s="100"/>
    </row>
    <row r="33" spans="1:6" ht="30" customHeight="1" x14ac:dyDescent="0.25">
      <c r="A33" s="47" t="s">
        <v>269</v>
      </c>
      <c r="B33" s="99"/>
      <c r="C33" s="99"/>
      <c r="D33" s="99"/>
      <c r="E33" s="99"/>
      <c r="F33" s="100"/>
    </row>
    <row r="34" spans="1:6" ht="30" customHeight="1" x14ac:dyDescent="0.25">
      <c r="A34" s="47" t="s">
        <v>75</v>
      </c>
      <c r="B34" s="99"/>
      <c r="C34" s="99"/>
      <c r="D34" s="99"/>
      <c r="E34" s="99"/>
      <c r="F34" s="100"/>
    </row>
    <row r="35" spans="1:6" ht="30" customHeight="1" x14ac:dyDescent="0.25">
      <c r="A35" s="47" t="s">
        <v>72</v>
      </c>
      <c r="B35" s="99"/>
      <c r="C35" s="99"/>
      <c r="D35" s="99"/>
      <c r="E35" s="99"/>
      <c r="F35" s="100"/>
    </row>
    <row r="36" spans="1:6" ht="30" customHeight="1" x14ac:dyDescent="0.25">
      <c r="A36" s="47" t="s">
        <v>73</v>
      </c>
      <c r="B36" s="99"/>
      <c r="C36" s="99"/>
      <c r="D36" s="99"/>
      <c r="E36" s="99"/>
      <c r="F36" s="100"/>
    </row>
    <row r="37" spans="1:6" ht="30" customHeight="1" x14ac:dyDescent="0.25">
      <c r="A37" s="47" t="s">
        <v>74</v>
      </c>
      <c r="B37" s="99"/>
      <c r="C37" s="99"/>
      <c r="D37" s="99"/>
      <c r="E37" s="99"/>
      <c r="F37" s="100"/>
    </row>
    <row r="38" spans="1:6" ht="30" customHeight="1" x14ac:dyDescent="0.25">
      <c r="A38" s="47" t="s">
        <v>270</v>
      </c>
      <c r="B38" s="99"/>
      <c r="C38" s="99"/>
      <c r="D38" s="99"/>
      <c r="E38" s="99"/>
      <c r="F38" s="100"/>
    </row>
    <row r="39" spans="1:6" ht="30" customHeight="1" x14ac:dyDescent="0.25">
      <c r="A39" s="47" t="s">
        <v>76</v>
      </c>
      <c r="B39" s="99"/>
      <c r="C39" s="99"/>
      <c r="D39" s="99"/>
      <c r="E39" s="99"/>
      <c r="F39" s="100"/>
    </row>
    <row r="40" spans="1:6" ht="30" customHeight="1" x14ac:dyDescent="0.25">
      <c r="A40" s="85" t="s">
        <v>79</v>
      </c>
      <c r="B40" s="102"/>
      <c r="C40" s="102"/>
      <c r="D40" s="102"/>
      <c r="E40" s="102"/>
      <c r="F40" s="103"/>
    </row>
    <row r="41" spans="1:6" ht="30" customHeight="1" x14ac:dyDescent="0.25">
      <c r="A41" s="85" t="s">
        <v>77</v>
      </c>
      <c r="B41" s="102"/>
      <c r="C41" s="102"/>
      <c r="D41" s="102"/>
      <c r="E41" s="102"/>
      <c r="F41" s="103"/>
    </row>
    <row r="42" spans="1:6" ht="30" customHeight="1" x14ac:dyDescent="0.25">
      <c r="A42" s="85" t="s">
        <v>78</v>
      </c>
      <c r="B42" s="102"/>
      <c r="C42" s="102"/>
      <c r="D42" s="102"/>
      <c r="E42" s="102"/>
      <c r="F42" s="103"/>
    </row>
    <row r="43" spans="1:6" ht="30" customHeight="1" x14ac:dyDescent="0.25">
      <c r="A43" s="85" t="s">
        <v>271</v>
      </c>
      <c r="B43" s="102"/>
      <c r="C43" s="102"/>
      <c r="D43" s="102"/>
      <c r="E43" s="102"/>
      <c r="F43" s="103"/>
    </row>
    <row r="44" spans="1:6" ht="30" customHeight="1" x14ac:dyDescent="0.25">
      <c r="A44" s="85" t="s">
        <v>85</v>
      </c>
      <c r="B44" s="102"/>
      <c r="C44" s="102"/>
      <c r="D44" s="102"/>
      <c r="E44" s="102"/>
      <c r="F44" s="103"/>
    </row>
    <row r="45" spans="1:6" ht="30" customHeight="1" x14ac:dyDescent="0.25">
      <c r="A45" s="47" t="s">
        <v>80</v>
      </c>
      <c r="B45" s="102"/>
      <c r="C45" s="102"/>
      <c r="D45" s="102"/>
      <c r="E45" s="102"/>
      <c r="F45" s="103"/>
    </row>
    <row r="46" spans="1:6" ht="30" customHeight="1" x14ac:dyDescent="0.25">
      <c r="A46" s="47" t="s">
        <v>81</v>
      </c>
      <c r="B46" s="102"/>
      <c r="C46" s="102"/>
      <c r="D46" s="102"/>
      <c r="E46" s="102"/>
      <c r="F46" s="103"/>
    </row>
    <row r="47" spans="1:6" ht="30" customHeight="1" x14ac:dyDescent="0.25">
      <c r="A47" s="47" t="s">
        <v>82</v>
      </c>
      <c r="B47" s="102"/>
      <c r="C47" s="102"/>
      <c r="D47" s="102"/>
      <c r="E47" s="102"/>
      <c r="F47" s="103"/>
    </row>
    <row r="48" spans="1:6" ht="30" customHeight="1" x14ac:dyDescent="0.25">
      <c r="A48" s="47" t="s">
        <v>83</v>
      </c>
      <c r="B48" s="102"/>
      <c r="C48" s="102"/>
      <c r="D48" s="102"/>
      <c r="E48" s="102"/>
      <c r="F48" s="103"/>
    </row>
    <row r="49" spans="1:6" ht="30" customHeight="1" x14ac:dyDescent="0.25">
      <c r="A49" s="47" t="s">
        <v>84</v>
      </c>
      <c r="B49" s="102"/>
      <c r="C49" s="102"/>
      <c r="D49" s="102"/>
      <c r="E49" s="102"/>
      <c r="F49" s="103"/>
    </row>
    <row r="50" spans="1:6" ht="30" customHeight="1" x14ac:dyDescent="0.25">
      <c r="A50" s="47" t="s">
        <v>86</v>
      </c>
      <c r="B50" s="102"/>
      <c r="C50" s="102"/>
      <c r="D50" s="102"/>
      <c r="E50" s="102"/>
      <c r="F50" s="103"/>
    </row>
    <row r="51" spans="1:6" ht="30" customHeight="1" x14ac:dyDescent="0.25">
      <c r="A51" s="47" t="s">
        <v>245</v>
      </c>
      <c r="B51" s="102"/>
      <c r="C51" s="102"/>
      <c r="D51" s="102"/>
      <c r="E51" s="102"/>
      <c r="F51" s="103"/>
    </row>
    <row r="52" spans="1:6" ht="30" customHeight="1" x14ac:dyDescent="0.25">
      <c r="A52" s="47" t="s">
        <v>87</v>
      </c>
      <c r="B52" s="102"/>
      <c r="C52" s="102"/>
      <c r="D52" s="102"/>
      <c r="E52" s="102"/>
      <c r="F52" s="103"/>
    </row>
    <row r="53" spans="1:6" ht="30" customHeight="1" x14ac:dyDescent="0.25">
      <c r="A53" s="47" t="s">
        <v>88</v>
      </c>
      <c r="B53" s="102"/>
      <c r="C53" s="102"/>
      <c r="D53" s="102"/>
      <c r="E53" s="102"/>
      <c r="F53" s="103"/>
    </row>
    <row r="54" spans="1:6" ht="43.5" customHeight="1" thickBot="1" x14ac:dyDescent="0.3">
      <c r="A54" s="149" t="s">
        <v>281</v>
      </c>
      <c r="B54" s="150"/>
      <c r="C54" s="150"/>
      <c r="D54" s="150"/>
      <c r="E54" s="150"/>
      <c r="F54" s="151"/>
    </row>
  </sheetData>
  <sheetProtection algorithmName="SHA-512" hashValue="4C7q3vfkC7EYGCzeqU6QAEEbGux+wq7u6Jclf7fkUNQzVSaAXM99sErYLTjsVaGRZHo/QrDaDyVacxokkYYh8w==" saltValue="9HotMx7BBJJPtdfwP4Juv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8"/>
  <sheetViews>
    <sheetView zoomScaleNormal="100" workbookViewId="0">
      <pane ySplit="3" topLeftCell="A4" activePane="bottomLeft" state="frozen"/>
      <selection pane="bottomLeft" activeCell="A2" sqref="A2:E2"/>
    </sheetView>
  </sheetViews>
  <sheetFormatPr defaultRowHeight="15" x14ac:dyDescent="0.25"/>
  <cols>
    <col min="1" max="1" width="75.42578125" customWidth="1"/>
    <col min="5" max="5" width="36.42578125" customWidth="1"/>
  </cols>
  <sheetData>
    <row r="1" spans="1:5" ht="59.25" customHeight="1" x14ac:dyDescent="0.3">
      <c r="A1" s="155" t="s">
        <v>109</v>
      </c>
      <c r="B1" s="156"/>
      <c r="C1" s="156"/>
      <c r="D1" s="156"/>
      <c r="E1" s="157"/>
    </row>
    <row r="2" spans="1:5" ht="133.5" customHeight="1" x14ac:dyDescent="0.25">
      <c r="A2" s="152" t="s">
        <v>273</v>
      </c>
      <c r="B2" s="158"/>
      <c r="C2" s="158"/>
      <c r="D2" s="158"/>
      <c r="E2" s="159"/>
    </row>
    <row r="3" spans="1:5" ht="46.7" customHeight="1" x14ac:dyDescent="0.3">
      <c r="A3" s="53"/>
      <c r="B3" s="51" t="s">
        <v>89</v>
      </c>
      <c r="C3" s="51" t="s">
        <v>90</v>
      </c>
      <c r="D3" s="51" t="s">
        <v>91</v>
      </c>
      <c r="E3" s="54" t="s">
        <v>246</v>
      </c>
    </row>
    <row r="4" spans="1:5" ht="14.45" x14ac:dyDescent="0.3">
      <c r="A4" s="160" t="s">
        <v>253</v>
      </c>
      <c r="B4" s="161"/>
      <c r="C4" s="161"/>
      <c r="D4" s="161"/>
      <c r="E4" s="162"/>
    </row>
    <row r="5" spans="1:5" ht="14.45" x14ac:dyDescent="0.3">
      <c r="A5" s="163" t="s">
        <v>92</v>
      </c>
      <c r="B5" s="161"/>
      <c r="C5" s="161"/>
      <c r="D5" s="161"/>
      <c r="E5" s="162"/>
    </row>
    <row r="6" spans="1:5" ht="60" customHeight="1" x14ac:dyDescent="0.25">
      <c r="A6" s="116" t="s">
        <v>93</v>
      </c>
      <c r="B6" s="99"/>
      <c r="C6" s="99"/>
      <c r="D6" s="99"/>
      <c r="E6" s="104"/>
    </row>
    <row r="7" spans="1:5" ht="60" customHeight="1" x14ac:dyDescent="0.3">
      <c r="A7" s="116" t="s">
        <v>94</v>
      </c>
      <c r="B7" s="99"/>
      <c r="C7" s="99"/>
      <c r="D7" s="99"/>
      <c r="E7" s="104"/>
    </row>
    <row r="8" spans="1:5" ht="60" customHeight="1" x14ac:dyDescent="0.3">
      <c r="A8" s="116" t="s">
        <v>95</v>
      </c>
      <c r="B8" s="99"/>
      <c r="C8" s="99"/>
      <c r="D8" s="99"/>
      <c r="E8" s="104"/>
    </row>
    <row r="9" spans="1:5" ht="60" customHeight="1" x14ac:dyDescent="0.3">
      <c r="A9" s="116" t="s">
        <v>96</v>
      </c>
      <c r="B9" s="99"/>
      <c r="C9" s="99"/>
      <c r="D9" s="99"/>
      <c r="E9" s="104"/>
    </row>
    <row r="10" spans="1:5" ht="60" customHeight="1" x14ac:dyDescent="0.3">
      <c r="A10" s="116" t="s">
        <v>97</v>
      </c>
      <c r="B10" s="99"/>
      <c r="C10" s="99"/>
      <c r="D10" s="99"/>
      <c r="E10" s="104"/>
    </row>
    <row r="11" spans="1:5" ht="30" customHeight="1" x14ac:dyDescent="0.3">
      <c r="A11" s="167" t="s">
        <v>254</v>
      </c>
      <c r="B11" s="165"/>
      <c r="C11" s="165"/>
      <c r="D11" s="165"/>
      <c r="E11" s="166"/>
    </row>
    <row r="12" spans="1:5" ht="22.5" customHeight="1" x14ac:dyDescent="0.3">
      <c r="A12" s="164" t="s">
        <v>92</v>
      </c>
      <c r="B12" s="165"/>
      <c r="C12" s="165"/>
      <c r="D12" s="165"/>
      <c r="E12" s="166"/>
    </row>
    <row r="13" spans="1:5" ht="60" customHeight="1" x14ac:dyDescent="0.3">
      <c r="A13" s="116" t="s">
        <v>98</v>
      </c>
      <c r="B13" s="99"/>
      <c r="C13" s="99"/>
      <c r="D13" s="99"/>
      <c r="E13" s="104"/>
    </row>
    <row r="14" spans="1:5" ht="60" customHeight="1" x14ac:dyDescent="0.25">
      <c r="A14" s="116" t="s">
        <v>99</v>
      </c>
      <c r="B14" s="99"/>
      <c r="C14" s="99"/>
      <c r="D14" s="99"/>
      <c r="E14" s="104"/>
    </row>
    <row r="15" spans="1:5" ht="60" customHeight="1" x14ac:dyDescent="0.25">
      <c r="A15" s="116" t="s">
        <v>100</v>
      </c>
      <c r="B15" s="99"/>
      <c r="C15" s="99"/>
      <c r="D15" s="99"/>
      <c r="E15" s="104"/>
    </row>
    <row r="16" spans="1:5" ht="60" customHeight="1" x14ac:dyDescent="0.25">
      <c r="A16" s="116" t="s">
        <v>101</v>
      </c>
      <c r="B16" s="99"/>
      <c r="C16" s="99"/>
      <c r="D16" s="99"/>
      <c r="E16" s="104"/>
    </row>
    <row r="17" spans="1:5" ht="30" customHeight="1" x14ac:dyDescent="0.25">
      <c r="A17" s="167" t="s">
        <v>255</v>
      </c>
      <c r="B17" s="165"/>
      <c r="C17" s="165"/>
      <c r="D17" s="165"/>
      <c r="E17" s="166"/>
    </row>
    <row r="18" spans="1:5" ht="21.75" customHeight="1" x14ac:dyDescent="0.25">
      <c r="A18" s="164" t="s">
        <v>92</v>
      </c>
      <c r="B18" s="165"/>
      <c r="C18" s="165"/>
      <c r="D18" s="165"/>
      <c r="E18" s="166"/>
    </row>
    <row r="19" spans="1:5" ht="60" customHeight="1" x14ac:dyDescent="0.25">
      <c r="A19" s="116" t="s">
        <v>102</v>
      </c>
      <c r="B19" s="99"/>
      <c r="C19" s="99"/>
      <c r="D19" s="99"/>
      <c r="E19" s="104"/>
    </row>
    <row r="20" spans="1:5" ht="60" customHeight="1" x14ac:dyDescent="0.25">
      <c r="A20" s="116" t="s">
        <v>103</v>
      </c>
      <c r="B20" s="99"/>
      <c r="C20" s="99"/>
      <c r="D20" s="99"/>
      <c r="E20" s="104"/>
    </row>
    <row r="21" spans="1:5" ht="60" customHeight="1" x14ac:dyDescent="0.25">
      <c r="A21" s="116" t="s">
        <v>104</v>
      </c>
      <c r="B21" s="99"/>
      <c r="C21" s="99"/>
      <c r="D21" s="99"/>
      <c r="E21" s="104"/>
    </row>
    <row r="22" spans="1:5" ht="30" customHeight="1" x14ac:dyDescent="0.25">
      <c r="A22" s="167" t="s">
        <v>239</v>
      </c>
      <c r="B22" s="165"/>
      <c r="C22" s="165"/>
      <c r="D22" s="165"/>
      <c r="E22" s="166"/>
    </row>
    <row r="23" spans="1:5" ht="22.5" customHeight="1" x14ac:dyDescent="0.25">
      <c r="A23" s="164" t="s">
        <v>92</v>
      </c>
      <c r="B23" s="165"/>
      <c r="C23" s="165"/>
      <c r="D23" s="165"/>
      <c r="E23" s="166"/>
    </row>
    <row r="24" spans="1:5" ht="60" customHeight="1" x14ac:dyDescent="0.25">
      <c r="A24" s="116" t="s">
        <v>105</v>
      </c>
      <c r="B24" s="99"/>
      <c r="C24" s="99"/>
      <c r="D24" s="99"/>
      <c r="E24" s="104"/>
    </row>
    <row r="25" spans="1:5" ht="60" customHeight="1" x14ac:dyDescent="0.25">
      <c r="A25" s="116" t="s">
        <v>106</v>
      </c>
      <c r="B25" s="99"/>
      <c r="C25" s="99"/>
      <c r="D25" s="99"/>
      <c r="E25" s="104"/>
    </row>
    <row r="26" spans="1:5" ht="60" customHeight="1" x14ac:dyDescent="0.25">
      <c r="A26" s="116" t="s">
        <v>107</v>
      </c>
      <c r="B26" s="99"/>
      <c r="C26" s="99"/>
      <c r="D26" s="99"/>
      <c r="E26" s="104"/>
    </row>
    <row r="27" spans="1:5" ht="60" customHeight="1" thickBot="1" x14ac:dyDescent="0.3">
      <c r="A27" s="117" t="s">
        <v>108</v>
      </c>
      <c r="B27" s="114"/>
      <c r="C27" s="114"/>
      <c r="D27" s="114"/>
      <c r="E27" s="115"/>
    </row>
    <row r="28" spans="1:5" ht="43.5" customHeight="1" thickBot="1" x14ac:dyDescent="0.3">
      <c r="A28" s="168" t="s">
        <v>247</v>
      </c>
      <c r="B28" s="169"/>
      <c r="C28" s="169"/>
      <c r="D28" s="169"/>
      <c r="E28" s="170"/>
    </row>
  </sheetData>
  <sheetProtection algorithmName="SHA-512" hashValue="+3SGvKKuLdk7Z/1aETP9NCkEmHdzHnQcdsgO5I09SXPXiv9YWvUePs4k+Wg8MaQ9YecfFAnuDbtw01E46ACZgw==" saltValue="34gxXuzZR347rs8GEMjetg==" spinCount="100000" sheet="1" objects="1" scenarios="1"/>
  <mergeCells count="11">
    <mergeCell ref="A28:E28"/>
    <mergeCell ref="A22:E22"/>
    <mergeCell ref="A23:E23"/>
    <mergeCell ref="A11:E11"/>
    <mergeCell ref="A12:E12"/>
    <mergeCell ref="A1:E1"/>
    <mergeCell ref="A2:E2"/>
    <mergeCell ref="A4:E4"/>
    <mergeCell ref="A5:E5"/>
    <mergeCell ref="A18:E18"/>
    <mergeCell ref="A17: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83"/>
  <sheetViews>
    <sheetView zoomScaleNormal="100" workbookViewId="0">
      <pane ySplit="7" topLeftCell="A8" activePane="bottomLeft" state="frozen"/>
      <selection pane="bottomLeft" sqref="A1:G1"/>
    </sheetView>
  </sheetViews>
  <sheetFormatPr defaultRowHeight="15" x14ac:dyDescent="0.25"/>
  <cols>
    <col min="1" max="1" width="70.28515625" customWidth="1"/>
  </cols>
  <sheetData>
    <row r="1" spans="1:7" ht="67.5" customHeight="1" x14ac:dyDescent="0.3">
      <c r="A1" s="171" t="s">
        <v>194</v>
      </c>
      <c r="B1" s="172"/>
      <c r="C1" s="172"/>
      <c r="D1" s="172"/>
      <c r="E1" s="172"/>
      <c r="F1" s="172"/>
      <c r="G1" s="173"/>
    </row>
    <row r="2" spans="1:7" ht="88.5" customHeight="1" x14ac:dyDescent="0.3">
      <c r="A2" s="174" t="s">
        <v>252</v>
      </c>
      <c r="B2" s="175"/>
      <c r="C2" s="175"/>
      <c r="D2" s="175"/>
      <c r="E2" s="175"/>
      <c r="F2" s="175"/>
      <c r="G2" s="176"/>
    </row>
    <row r="3" spans="1:7" ht="25.15" customHeight="1" x14ac:dyDescent="0.3">
      <c r="A3" s="44" t="s">
        <v>244</v>
      </c>
      <c r="B3" s="179" t="s">
        <v>110</v>
      </c>
      <c r="C3" s="179"/>
      <c r="D3" s="179"/>
      <c r="E3" s="179"/>
      <c r="F3" s="179"/>
      <c r="G3" s="57"/>
    </row>
    <row r="4" spans="1:7" ht="18" customHeight="1" x14ac:dyDescent="0.25">
      <c r="A4" s="58" t="s">
        <v>111</v>
      </c>
      <c r="B4" s="180" t="s">
        <v>114</v>
      </c>
      <c r="C4" s="180" t="s">
        <v>115</v>
      </c>
      <c r="D4" s="180" t="s">
        <v>116</v>
      </c>
      <c r="E4" s="180" t="s">
        <v>117</v>
      </c>
      <c r="F4" s="180" t="s">
        <v>118</v>
      </c>
      <c r="G4" s="177" t="s">
        <v>193</v>
      </c>
    </row>
    <row r="5" spans="1:7" ht="18" customHeight="1" x14ac:dyDescent="0.25">
      <c r="A5" s="58" t="s">
        <v>112</v>
      </c>
      <c r="B5" s="180"/>
      <c r="C5" s="180"/>
      <c r="D5" s="180"/>
      <c r="E5" s="180"/>
      <c r="F5" s="180"/>
      <c r="G5" s="177"/>
    </row>
    <row r="6" spans="1:7" ht="22.5" customHeight="1" x14ac:dyDescent="0.25">
      <c r="A6" s="58" t="s">
        <v>113</v>
      </c>
      <c r="B6" s="180"/>
      <c r="C6" s="180"/>
      <c r="D6" s="180"/>
      <c r="E6" s="180"/>
      <c r="F6" s="180"/>
      <c r="G6" s="177"/>
    </row>
    <row r="7" spans="1:7" ht="21.75" customHeight="1" thickBot="1" x14ac:dyDescent="0.3">
      <c r="A7" s="60" t="s">
        <v>243</v>
      </c>
      <c r="B7" s="181"/>
      <c r="C7" s="181"/>
      <c r="D7" s="181"/>
      <c r="E7" s="181"/>
      <c r="F7" s="181"/>
      <c r="G7" s="178"/>
    </row>
    <row r="8" spans="1:7" ht="30" customHeight="1" x14ac:dyDescent="0.3">
      <c r="A8" s="127" t="s">
        <v>119</v>
      </c>
      <c r="B8" s="130"/>
      <c r="C8" s="131"/>
      <c r="D8" s="131"/>
      <c r="E8" s="131"/>
      <c r="F8" s="131"/>
      <c r="G8" s="132"/>
    </row>
    <row r="9" spans="1:7" ht="30" customHeight="1" x14ac:dyDescent="0.3">
      <c r="A9" s="127" t="s">
        <v>120</v>
      </c>
      <c r="B9" s="133"/>
      <c r="C9" s="105"/>
      <c r="D9" s="105"/>
      <c r="E9" s="105"/>
      <c r="F9" s="105"/>
      <c r="G9" s="107"/>
    </row>
    <row r="10" spans="1:7" ht="30" customHeight="1" x14ac:dyDescent="0.3">
      <c r="A10" s="128" t="s">
        <v>121</v>
      </c>
      <c r="B10" s="133"/>
      <c r="C10" s="105"/>
      <c r="D10" s="105"/>
      <c r="E10" s="105"/>
      <c r="F10" s="105"/>
      <c r="G10" s="106"/>
    </row>
    <row r="11" spans="1:7" ht="30" customHeight="1" x14ac:dyDescent="0.3">
      <c r="A11" s="128" t="s">
        <v>122</v>
      </c>
      <c r="B11" s="133"/>
      <c r="C11" s="105"/>
      <c r="D11" s="105"/>
      <c r="E11" s="105"/>
      <c r="F11" s="105"/>
      <c r="G11" s="107"/>
    </row>
    <row r="12" spans="1:7" ht="30" customHeight="1" x14ac:dyDescent="0.3">
      <c r="A12" s="127" t="s">
        <v>123</v>
      </c>
      <c r="B12" s="133"/>
      <c r="C12" s="105"/>
      <c r="D12" s="105"/>
      <c r="E12" s="105"/>
      <c r="F12" s="105"/>
      <c r="G12" s="106"/>
    </row>
    <row r="13" spans="1:7" ht="30" customHeight="1" x14ac:dyDescent="0.3">
      <c r="A13" s="127" t="s">
        <v>124</v>
      </c>
      <c r="B13" s="133"/>
      <c r="C13" s="105"/>
      <c r="D13" s="105"/>
      <c r="E13" s="105"/>
      <c r="F13" s="105"/>
      <c r="G13" s="107"/>
    </row>
    <row r="14" spans="1:7" ht="30" customHeight="1" x14ac:dyDescent="0.3">
      <c r="A14" s="128" t="s">
        <v>125</v>
      </c>
      <c r="B14" s="133"/>
      <c r="C14" s="105"/>
      <c r="D14" s="105"/>
      <c r="E14" s="105"/>
      <c r="F14" s="105"/>
      <c r="G14" s="106"/>
    </row>
    <row r="15" spans="1:7" ht="30" customHeight="1" x14ac:dyDescent="0.3">
      <c r="A15" s="128" t="s">
        <v>126</v>
      </c>
      <c r="B15" s="133"/>
      <c r="C15" s="105"/>
      <c r="D15" s="105"/>
      <c r="E15" s="105"/>
      <c r="F15" s="105"/>
      <c r="G15" s="107"/>
    </row>
    <row r="16" spans="1:7" ht="30" customHeight="1" x14ac:dyDescent="0.3">
      <c r="A16" s="127" t="s">
        <v>127</v>
      </c>
      <c r="B16" s="133"/>
      <c r="C16" s="105"/>
      <c r="D16" s="105"/>
      <c r="E16" s="105"/>
      <c r="F16" s="105"/>
      <c r="G16" s="106"/>
    </row>
    <row r="17" spans="1:7" ht="30" customHeight="1" x14ac:dyDescent="0.3">
      <c r="A17" s="127" t="s">
        <v>128</v>
      </c>
      <c r="B17" s="133"/>
      <c r="C17" s="105"/>
      <c r="D17" s="105"/>
      <c r="E17" s="105"/>
      <c r="F17" s="105"/>
      <c r="G17" s="107"/>
    </row>
    <row r="18" spans="1:7" ht="30" customHeight="1" x14ac:dyDescent="0.3">
      <c r="A18" s="128" t="s">
        <v>129</v>
      </c>
      <c r="B18" s="133"/>
      <c r="C18" s="105"/>
      <c r="D18" s="105"/>
      <c r="E18" s="105"/>
      <c r="F18" s="105"/>
      <c r="G18" s="106"/>
    </row>
    <row r="19" spans="1:7" ht="30" customHeight="1" x14ac:dyDescent="0.3">
      <c r="A19" s="128" t="s">
        <v>130</v>
      </c>
      <c r="B19" s="133"/>
      <c r="C19" s="105"/>
      <c r="D19" s="105"/>
      <c r="E19" s="105"/>
      <c r="F19" s="105"/>
      <c r="G19" s="107"/>
    </row>
    <row r="20" spans="1:7" ht="30" customHeight="1" x14ac:dyDescent="0.3">
      <c r="A20" s="127" t="s">
        <v>131</v>
      </c>
      <c r="B20" s="133"/>
      <c r="C20" s="105"/>
      <c r="D20" s="105"/>
      <c r="E20" s="105"/>
      <c r="F20" s="105"/>
      <c r="G20" s="106"/>
    </row>
    <row r="21" spans="1:7" ht="30" customHeight="1" x14ac:dyDescent="0.25">
      <c r="A21" s="127" t="s">
        <v>132</v>
      </c>
      <c r="B21" s="133"/>
      <c r="C21" s="105"/>
      <c r="D21" s="105"/>
      <c r="E21" s="105"/>
      <c r="F21" s="105"/>
      <c r="G21" s="107"/>
    </row>
    <row r="22" spans="1:7" ht="30" customHeight="1" x14ac:dyDescent="0.25">
      <c r="A22" s="128" t="s">
        <v>133</v>
      </c>
      <c r="B22" s="133"/>
      <c r="C22" s="105"/>
      <c r="D22" s="105"/>
      <c r="E22" s="105"/>
      <c r="F22" s="105"/>
      <c r="G22" s="106"/>
    </row>
    <row r="23" spans="1:7" ht="30" customHeight="1" x14ac:dyDescent="0.25">
      <c r="A23" s="128" t="s">
        <v>134</v>
      </c>
      <c r="B23" s="133"/>
      <c r="C23" s="105"/>
      <c r="D23" s="105"/>
      <c r="E23" s="105"/>
      <c r="F23" s="105"/>
      <c r="G23" s="107"/>
    </row>
    <row r="24" spans="1:7" ht="30" customHeight="1" x14ac:dyDescent="0.25">
      <c r="A24" s="127" t="s">
        <v>135</v>
      </c>
      <c r="B24" s="133"/>
      <c r="C24" s="105"/>
      <c r="D24" s="105"/>
      <c r="E24" s="105"/>
      <c r="F24" s="105"/>
      <c r="G24" s="106"/>
    </row>
    <row r="25" spans="1:7" ht="30" customHeight="1" x14ac:dyDescent="0.25">
      <c r="A25" s="127" t="s">
        <v>136</v>
      </c>
      <c r="B25" s="133"/>
      <c r="C25" s="105"/>
      <c r="D25" s="105"/>
      <c r="E25" s="105"/>
      <c r="F25" s="105"/>
      <c r="G25" s="107"/>
    </row>
    <row r="26" spans="1:7" ht="30" customHeight="1" x14ac:dyDescent="0.25">
      <c r="A26" s="128" t="s">
        <v>137</v>
      </c>
      <c r="B26" s="133"/>
      <c r="C26" s="105"/>
      <c r="D26" s="105"/>
      <c r="E26" s="105"/>
      <c r="F26" s="105"/>
      <c r="G26" s="106"/>
    </row>
    <row r="27" spans="1:7" ht="30" customHeight="1" x14ac:dyDescent="0.25">
      <c r="A27" s="128" t="s">
        <v>138</v>
      </c>
      <c r="B27" s="133"/>
      <c r="C27" s="105"/>
      <c r="D27" s="105"/>
      <c r="E27" s="105"/>
      <c r="F27" s="105"/>
      <c r="G27" s="107"/>
    </row>
    <row r="28" spans="1:7" ht="30" customHeight="1" x14ac:dyDescent="0.25">
      <c r="A28" s="127" t="s">
        <v>139</v>
      </c>
      <c r="B28" s="133"/>
      <c r="C28" s="105"/>
      <c r="D28" s="105"/>
      <c r="E28" s="105"/>
      <c r="F28" s="105"/>
      <c r="G28" s="106"/>
    </row>
    <row r="29" spans="1:7" ht="30" customHeight="1" x14ac:dyDescent="0.25">
      <c r="A29" s="127" t="s">
        <v>140</v>
      </c>
      <c r="B29" s="133"/>
      <c r="C29" s="105"/>
      <c r="D29" s="105"/>
      <c r="E29" s="105"/>
      <c r="F29" s="105"/>
      <c r="G29" s="107"/>
    </row>
    <row r="30" spans="1:7" ht="30" customHeight="1" x14ac:dyDescent="0.25">
      <c r="A30" s="128" t="s">
        <v>141</v>
      </c>
      <c r="B30" s="133"/>
      <c r="C30" s="105"/>
      <c r="D30" s="105"/>
      <c r="E30" s="105"/>
      <c r="F30" s="105"/>
      <c r="G30" s="106"/>
    </row>
    <row r="31" spans="1:7" ht="30" customHeight="1" x14ac:dyDescent="0.25">
      <c r="A31" s="128" t="s">
        <v>142</v>
      </c>
      <c r="B31" s="133"/>
      <c r="C31" s="105"/>
      <c r="D31" s="105"/>
      <c r="E31" s="105"/>
      <c r="F31" s="105"/>
      <c r="G31" s="107"/>
    </row>
    <row r="32" spans="1:7" ht="30" customHeight="1" x14ac:dyDescent="0.25">
      <c r="A32" s="127" t="s">
        <v>143</v>
      </c>
      <c r="B32" s="133"/>
      <c r="C32" s="105"/>
      <c r="D32" s="105"/>
      <c r="E32" s="105"/>
      <c r="F32" s="105"/>
      <c r="G32" s="106"/>
    </row>
    <row r="33" spans="1:7" ht="30" customHeight="1" x14ac:dyDescent="0.25">
      <c r="A33" s="127" t="s">
        <v>144</v>
      </c>
      <c r="B33" s="133"/>
      <c r="C33" s="105"/>
      <c r="D33" s="105"/>
      <c r="E33" s="105"/>
      <c r="F33" s="105"/>
      <c r="G33" s="107"/>
    </row>
    <row r="34" spans="1:7" ht="30" customHeight="1" x14ac:dyDescent="0.25">
      <c r="A34" s="128" t="s">
        <v>145</v>
      </c>
      <c r="B34" s="133"/>
      <c r="C34" s="105"/>
      <c r="D34" s="105"/>
      <c r="E34" s="105"/>
      <c r="F34" s="105"/>
      <c r="G34" s="106"/>
    </row>
    <row r="35" spans="1:7" ht="30" customHeight="1" x14ac:dyDescent="0.25">
      <c r="A35" s="128" t="s">
        <v>146</v>
      </c>
      <c r="B35" s="133"/>
      <c r="C35" s="105"/>
      <c r="D35" s="105"/>
      <c r="E35" s="105"/>
      <c r="F35" s="105"/>
      <c r="G35" s="107"/>
    </row>
    <row r="36" spans="1:7" ht="30" customHeight="1" x14ac:dyDescent="0.25">
      <c r="A36" s="127" t="s">
        <v>147</v>
      </c>
      <c r="B36" s="133"/>
      <c r="C36" s="105"/>
      <c r="D36" s="105"/>
      <c r="E36" s="105"/>
      <c r="F36" s="105"/>
      <c r="G36" s="106"/>
    </row>
    <row r="37" spans="1:7" ht="30" customHeight="1" x14ac:dyDescent="0.25">
      <c r="A37" s="127" t="s">
        <v>148</v>
      </c>
      <c r="B37" s="133"/>
      <c r="C37" s="105"/>
      <c r="D37" s="105"/>
      <c r="E37" s="105"/>
      <c r="F37" s="105"/>
      <c r="G37" s="107"/>
    </row>
    <row r="38" spans="1:7" ht="30" customHeight="1" x14ac:dyDescent="0.25">
      <c r="A38" s="128" t="s">
        <v>149</v>
      </c>
      <c r="B38" s="133"/>
      <c r="C38" s="105"/>
      <c r="D38" s="105"/>
      <c r="E38" s="105"/>
      <c r="F38" s="105"/>
      <c r="G38" s="106"/>
    </row>
    <row r="39" spans="1:7" ht="30" customHeight="1" x14ac:dyDescent="0.25">
      <c r="A39" s="128" t="s">
        <v>150</v>
      </c>
      <c r="B39" s="133"/>
      <c r="C39" s="105"/>
      <c r="D39" s="105"/>
      <c r="E39" s="105"/>
      <c r="F39" s="105"/>
      <c r="G39" s="107"/>
    </row>
    <row r="40" spans="1:7" ht="30" customHeight="1" x14ac:dyDescent="0.25">
      <c r="A40" s="127" t="s">
        <v>151</v>
      </c>
      <c r="B40" s="133"/>
      <c r="C40" s="105"/>
      <c r="D40" s="105"/>
      <c r="E40" s="105"/>
      <c r="F40" s="105"/>
      <c r="G40" s="106"/>
    </row>
    <row r="41" spans="1:7" ht="30" customHeight="1" x14ac:dyDescent="0.25">
      <c r="A41" s="127" t="s">
        <v>152</v>
      </c>
      <c r="B41" s="133"/>
      <c r="C41" s="105"/>
      <c r="D41" s="105"/>
      <c r="E41" s="105"/>
      <c r="F41" s="105"/>
      <c r="G41" s="107"/>
    </row>
    <row r="42" spans="1:7" ht="30" customHeight="1" x14ac:dyDescent="0.25">
      <c r="A42" s="128" t="s">
        <v>153</v>
      </c>
      <c r="B42" s="133"/>
      <c r="C42" s="105"/>
      <c r="D42" s="105"/>
      <c r="E42" s="105"/>
      <c r="F42" s="105"/>
      <c r="G42" s="106"/>
    </row>
    <row r="43" spans="1:7" ht="30" customHeight="1" x14ac:dyDescent="0.25">
      <c r="A43" s="128" t="s">
        <v>154</v>
      </c>
      <c r="B43" s="133"/>
      <c r="C43" s="105"/>
      <c r="D43" s="105"/>
      <c r="E43" s="105"/>
      <c r="F43" s="105"/>
      <c r="G43" s="107"/>
    </row>
    <row r="44" spans="1:7" ht="30" customHeight="1" x14ac:dyDescent="0.25">
      <c r="A44" s="127" t="s">
        <v>155</v>
      </c>
      <c r="B44" s="133"/>
      <c r="C44" s="105"/>
      <c r="D44" s="105"/>
      <c r="E44" s="105"/>
      <c r="F44" s="105"/>
      <c r="G44" s="106"/>
    </row>
    <row r="45" spans="1:7" ht="30" customHeight="1" x14ac:dyDescent="0.25">
      <c r="A45" s="127" t="s">
        <v>156</v>
      </c>
      <c r="B45" s="133"/>
      <c r="C45" s="105"/>
      <c r="D45" s="105"/>
      <c r="E45" s="105"/>
      <c r="F45" s="105"/>
      <c r="G45" s="107"/>
    </row>
    <row r="46" spans="1:7" ht="30" customHeight="1" x14ac:dyDescent="0.25">
      <c r="A46" s="128" t="s">
        <v>157</v>
      </c>
      <c r="B46" s="133"/>
      <c r="C46" s="105"/>
      <c r="D46" s="105"/>
      <c r="E46" s="105"/>
      <c r="F46" s="105"/>
      <c r="G46" s="106"/>
    </row>
    <row r="47" spans="1:7" ht="30" customHeight="1" x14ac:dyDescent="0.25">
      <c r="A47" s="128" t="s">
        <v>158</v>
      </c>
      <c r="B47" s="133"/>
      <c r="C47" s="105"/>
      <c r="D47" s="105"/>
      <c r="E47" s="105"/>
      <c r="F47" s="105"/>
      <c r="G47" s="107"/>
    </row>
    <row r="48" spans="1:7" ht="30" customHeight="1" x14ac:dyDescent="0.25">
      <c r="A48" s="127" t="s">
        <v>159</v>
      </c>
      <c r="B48" s="133"/>
      <c r="C48" s="105"/>
      <c r="D48" s="105"/>
      <c r="E48" s="105"/>
      <c r="F48" s="105"/>
      <c r="G48" s="106"/>
    </row>
    <row r="49" spans="1:7" ht="30" customHeight="1" x14ac:dyDescent="0.25">
      <c r="A49" s="127" t="s">
        <v>160</v>
      </c>
      <c r="B49" s="133"/>
      <c r="C49" s="105"/>
      <c r="D49" s="105"/>
      <c r="E49" s="105"/>
      <c r="F49" s="105"/>
      <c r="G49" s="107"/>
    </row>
    <row r="50" spans="1:7" ht="30" customHeight="1" x14ac:dyDescent="0.25">
      <c r="A50" s="128" t="s">
        <v>161</v>
      </c>
      <c r="B50" s="133"/>
      <c r="C50" s="105"/>
      <c r="D50" s="105"/>
      <c r="E50" s="105"/>
      <c r="F50" s="105"/>
      <c r="G50" s="106"/>
    </row>
    <row r="51" spans="1:7" ht="30" customHeight="1" x14ac:dyDescent="0.25">
      <c r="A51" s="128" t="s">
        <v>162</v>
      </c>
      <c r="B51" s="133"/>
      <c r="C51" s="105"/>
      <c r="D51" s="105"/>
      <c r="E51" s="105"/>
      <c r="F51" s="105"/>
      <c r="G51" s="107"/>
    </row>
    <row r="52" spans="1:7" ht="30" customHeight="1" x14ac:dyDescent="0.25">
      <c r="A52" s="127" t="s">
        <v>163</v>
      </c>
      <c r="B52" s="133"/>
      <c r="C52" s="105"/>
      <c r="D52" s="105"/>
      <c r="E52" s="105"/>
      <c r="F52" s="105"/>
      <c r="G52" s="106"/>
    </row>
    <row r="53" spans="1:7" ht="30" customHeight="1" x14ac:dyDescent="0.25">
      <c r="A53" s="127" t="s">
        <v>164</v>
      </c>
      <c r="B53" s="133"/>
      <c r="C53" s="105"/>
      <c r="D53" s="105"/>
      <c r="E53" s="105"/>
      <c r="F53" s="105"/>
      <c r="G53" s="107"/>
    </row>
    <row r="54" spans="1:7" ht="30" customHeight="1" x14ac:dyDescent="0.25">
      <c r="A54" s="128" t="s">
        <v>165</v>
      </c>
      <c r="B54" s="133"/>
      <c r="C54" s="105"/>
      <c r="D54" s="105"/>
      <c r="E54" s="105"/>
      <c r="F54" s="105"/>
      <c r="G54" s="106"/>
    </row>
    <row r="55" spans="1:7" ht="30" customHeight="1" x14ac:dyDescent="0.25">
      <c r="A55" s="128" t="s">
        <v>166</v>
      </c>
      <c r="B55" s="133"/>
      <c r="C55" s="105"/>
      <c r="D55" s="105"/>
      <c r="E55" s="105"/>
      <c r="F55" s="105"/>
      <c r="G55" s="107"/>
    </row>
    <row r="56" spans="1:7" ht="30" customHeight="1" x14ac:dyDescent="0.25">
      <c r="A56" s="127" t="s">
        <v>167</v>
      </c>
      <c r="B56" s="133"/>
      <c r="C56" s="105"/>
      <c r="D56" s="105"/>
      <c r="E56" s="105"/>
      <c r="F56" s="105"/>
      <c r="G56" s="106"/>
    </row>
    <row r="57" spans="1:7" ht="30" customHeight="1" x14ac:dyDescent="0.25">
      <c r="A57" s="127" t="s">
        <v>168</v>
      </c>
      <c r="B57" s="133"/>
      <c r="C57" s="105"/>
      <c r="D57" s="105"/>
      <c r="E57" s="105"/>
      <c r="F57" s="105"/>
      <c r="G57" s="107"/>
    </row>
    <row r="58" spans="1:7" ht="30" customHeight="1" x14ac:dyDescent="0.25">
      <c r="A58" s="128" t="s">
        <v>169</v>
      </c>
      <c r="B58" s="133"/>
      <c r="C58" s="105"/>
      <c r="D58" s="105"/>
      <c r="E58" s="105"/>
      <c r="F58" s="105"/>
      <c r="G58" s="106"/>
    </row>
    <row r="59" spans="1:7" ht="30" customHeight="1" x14ac:dyDescent="0.25">
      <c r="A59" s="128" t="s">
        <v>170</v>
      </c>
      <c r="B59" s="133"/>
      <c r="C59" s="105"/>
      <c r="D59" s="105"/>
      <c r="E59" s="105"/>
      <c r="F59" s="105"/>
      <c r="G59" s="107"/>
    </row>
    <row r="60" spans="1:7" ht="30" customHeight="1" x14ac:dyDescent="0.25">
      <c r="A60" s="127" t="s">
        <v>171</v>
      </c>
      <c r="B60" s="133"/>
      <c r="C60" s="105"/>
      <c r="D60" s="105"/>
      <c r="E60" s="105"/>
      <c r="F60" s="105"/>
      <c r="G60" s="106"/>
    </row>
    <row r="61" spans="1:7" ht="30" customHeight="1" x14ac:dyDescent="0.25">
      <c r="A61" s="127" t="s">
        <v>172</v>
      </c>
      <c r="B61" s="133"/>
      <c r="C61" s="105"/>
      <c r="D61" s="105"/>
      <c r="E61" s="105"/>
      <c r="F61" s="105"/>
      <c r="G61" s="107"/>
    </row>
    <row r="62" spans="1:7" ht="30" customHeight="1" x14ac:dyDescent="0.25">
      <c r="A62" s="128" t="s">
        <v>173</v>
      </c>
      <c r="B62" s="133"/>
      <c r="C62" s="105"/>
      <c r="D62" s="105"/>
      <c r="E62" s="105"/>
      <c r="F62" s="105"/>
      <c r="G62" s="106"/>
    </row>
    <row r="63" spans="1:7" ht="30" customHeight="1" x14ac:dyDescent="0.25">
      <c r="A63" s="128" t="s">
        <v>174</v>
      </c>
      <c r="B63" s="133"/>
      <c r="C63" s="105"/>
      <c r="D63" s="105"/>
      <c r="E63" s="105"/>
      <c r="F63" s="105"/>
      <c r="G63" s="107"/>
    </row>
    <row r="64" spans="1:7" ht="30" customHeight="1" x14ac:dyDescent="0.25">
      <c r="A64" s="127" t="s">
        <v>175</v>
      </c>
      <c r="B64" s="133"/>
      <c r="C64" s="105"/>
      <c r="D64" s="105"/>
      <c r="E64" s="105"/>
      <c r="F64" s="105"/>
      <c r="G64" s="106"/>
    </row>
    <row r="65" spans="1:7" ht="30" customHeight="1" x14ac:dyDescent="0.25">
      <c r="A65" s="127" t="s">
        <v>176</v>
      </c>
      <c r="B65" s="133"/>
      <c r="C65" s="105"/>
      <c r="D65" s="105"/>
      <c r="E65" s="105"/>
      <c r="F65" s="105"/>
      <c r="G65" s="107"/>
    </row>
    <row r="66" spans="1:7" ht="30" customHeight="1" x14ac:dyDescent="0.25">
      <c r="A66" s="128" t="s">
        <v>177</v>
      </c>
      <c r="B66" s="133"/>
      <c r="C66" s="105"/>
      <c r="D66" s="105"/>
      <c r="E66" s="105"/>
      <c r="F66" s="105"/>
      <c r="G66" s="106"/>
    </row>
    <row r="67" spans="1:7" ht="30" customHeight="1" x14ac:dyDescent="0.25">
      <c r="A67" s="128" t="s">
        <v>178</v>
      </c>
      <c r="B67" s="133"/>
      <c r="C67" s="105"/>
      <c r="D67" s="105"/>
      <c r="E67" s="105"/>
      <c r="F67" s="105"/>
      <c r="G67" s="107"/>
    </row>
    <row r="68" spans="1:7" ht="30" customHeight="1" x14ac:dyDescent="0.25">
      <c r="A68" s="127" t="s">
        <v>179</v>
      </c>
      <c r="B68" s="133"/>
      <c r="C68" s="105"/>
      <c r="D68" s="105"/>
      <c r="E68" s="105"/>
      <c r="F68" s="105"/>
      <c r="G68" s="106"/>
    </row>
    <row r="69" spans="1:7" ht="30" customHeight="1" x14ac:dyDescent="0.25">
      <c r="A69" s="127" t="s">
        <v>180</v>
      </c>
      <c r="B69" s="133"/>
      <c r="C69" s="105"/>
      <c r="D69" s="105"/>
      <c r="E69" s="105"/>
      <c r="F69" s="105"/>
      <c r="G69" s="107"/>
    </row>
    <row r="70" spans="1:7" ht="30" customHeight="1" x14ac:dyDescent="0.25">
      <c r="A70" s="128" t="s">
        <v>181</v>
      </c>
      <c r="B70" s="133"/>
      <c r="C70" s="105"/>
      <c r="D70" s="105"/>
      <c r="E70" s="105"/>
      <c r="F70" s="105"/>
      <c r="G70" s="106"/>
    </row>
    <row r="71" spans="1:7" ht="30" customHeight="1" x14ac:dyDescent="0.25">
      <c r="A71" s="128" t="s">
        <v>182</v>
      </c>
      <c r="B71" s="133"/>
      <c r="C71" s="105"/>
      <c r="D71" s="105"/>
      <c r="E71" s="105"/>
      <c r="F71" s="105"/>
      <c r="G71" s="107"/>
    </row>
    <row r="72" spans="1:7" ht="30" customHeight="1" x14ac:dyDescent="0.25">
      <c r="A72" s="127" t="s">
        <v>183</v>
      </c>
      <c r="B72" s="133"/>
      <c r="C72" s="105"/>
      <c r="D72" s="105"/>
      <c r="E72" s="105"/>
      <c r="F72" s="105"/>
      <c r="G72" s="106"/>
    </row>
    <row r="73" spans="1:7" ht="30" customHeight="1" x14ac:dyDescent="0.25">
      <c r="A73" s="127" t="s">
        <v>184</v>
      </c>
      <c r="B73" s="133"/>
      <c r="C73" s="105"/>
      <c r="D73" s="105"/>
      <c r="E73" s="105"/>
      <c r="F73" s="105"/>
      <c r="G73" s="107"/>
    </row>
    <row r="74" spans="1:7" ht="30" customHeight="1" x14ac:dyDescent="0.25">
      <c r="A74" s="128" t="s">
        <v>185</v>
      </c>
      <c r="B74" s="133"/>
      <c r="C74" s="105"/>
      <c r="D74" s="105"/>
      <c r="E74" s="105"/>
      <c r="F74" s="105"/>
      <c r="G74" s="106"/>
    </row>
    <row r="75" spans="1:7" ht="30" customHeight="1" x14ac:dyDescent="0.25">
      <c r="A75" s="128" t="s">
        <v>186</v>
      </c>
      <c r="B75" s="133"/>
      <c r="C75" s="105"/>
      <c r="D75" s="105"/>
      <c r="E75" s="105"/>
      <c r="F75" s="105"/>
      <c r="G75" s="107"/>
    </row>
    <row r="76" spans="1:7" ht="30" customHeight="1" x14ac:dyDescent="0.25">
      <c r="A76" s="127" t="s">
        <v>187</v>
      </c>
      <c r="B76" s="133"/>
      <c r="C76" s="105"/>
      <c r="D76" s="105"/>
      <c r="E76" s="105"/>
      <c r="F76" s="105"/>
      <c r="G76" s="106"/>
    </row>
    <row r="77" spans="1:7" ht="30" customHeight="1" x14ac:dyDescent="0.25">
      <c r="A77" s="127" t="s">
        <v>188</v>
      </c>
      <c r="B77" s="133"/>
      <c r="C77" s="105"/>
      <c r="D77" s="105"/>
      <c r="E77" s="105"/>
      <c r="F77" s="105"/>
      <c r="G77" s="107"/>
    </row>
    <row r="78" spans="1:7" ht="30" customHeight="1" x14ac:dyDescent="0.25">
      <c r="A78" s="128" t="s">
        <v>189</v>
      </c>
      <c r="B78" s="133"/>
      <c r="C78" s="105"/>
      <c r="D78" s="105"/>
      <c r="E78" s="105"/>
      <c r="F78" s="105"/>
      <c r="G78" s="106"/>
    </row>
    <row r="79" spans="1:7" ht="30" customHeight="1" x14ac:dyDescent="0.25">
      <c r="A79" s="128" t="s">
        <v>190</v>
      </c>
      <c r="B79" s="133"/>
      <c r="C79" s="105"/>
      <c r="D79" s="105"/>
      <c r="E79" s="105"/>
      <c r="F79" s="105"/>
      <c r="G79" s="107"/>
    </row>
    <row r="80" spans="1:7" ht="30" customHeight="1" x14ac:dyDescent="0.25">
      <c r="A80" s="127" t="s">
        <v>191</v>
      </c>
      <c r="B80" s="133"/>
      <c r="C80" s="105"/>
      <c r="D80" s="105"/>
      <c r="E80" s="105"/>
      <c r="F80" s="105"/>
      <c r="G80" s="106"/>
    </row>
    <row r="81" spans="1:7" ht="30" customHeight="1" thickBot="1" x14ac:dyDescent="0.3">
      <c r="A81" s="129" t="s">
        <v>192</v>
      </c>
      <c r="B81" s="134"/>
      <c r="C81" s="108"/>
      <c r="D81" s="108"/>
      <c r="E81" s="108"/>
      <c r="F81" s="108"/>
      <c r="G81" s="135"/>
    </row>
    <row r="82" spans="1:7" ht="46.7" customHeight="1" thickBot="1" x14ac:dyDescent="0.3">
      <c r="A82" s="168" t="s">
        <v>282</v>
      </c>
      <c r="B82" s="169"/>
      <c r="C82" s="169"/>
      <c r="D82" s="169"/>
      <c r="E82" s="169"/>
      <c r="F82" s="169"/>
      <c r="G82" s="170"/>
    </row>
    <row r="83" spans="1:7" ht="15" customHeight="1" x14ac:dyDescent="0.25"/>
  </sheetData>
  <sheetProtection algorithmName="SHA-512" hashValue="yZEIArnwOisf1WbWIq8aiOVh7I9wKwSu7DXz7ae1mOZo1A9J4iwHqfyCpql1pzFV2lf0EwJyb2iTZZuZgSoe0g==" saltValue="ivnUY7OiWSwTFrNL8UpWlQ=="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3"/>
  <sheetViews>
    <sheetView topLeftCell="A31" zoomScaleNormal="100" workbookViewId="0">
      <selection activeCell="B1" sqref="B1"/>
    </sheetView>
  </sheetViews>
  <sheetFormatPr defaultRowHeight="15" x14ac:dyDescent="0.25"/>
  <cols>
    <col min="1" max="1" width="1.7109375" customWidth="1"/>
    <col min="2" max="2" width="123.28515625" customWidth="1"/>
    <col min="3" max="3" width="2.28515625" customWidth="1"/>
  </cols>
  <sheetData>
    <row r="1" spans="1:3" ht="72" customHeight="1" x14ac:dyDescent="0.25">
      <c r="A1" s="28"/>
      <c r="B1" s="64" t="s">
        <v>195</v>
      </c>
      <c r="C1" s="13"/>
    </row>
    <row r="2" spans="1:3" ht="45.95" customHeight="1" x14ac:dyDescent="0.25">
      <c r="A2" s="29"/>
      <c r="B2" s="2" t="s">
        <v>196</v>
      </c>
      <c r="C2" s="17"/>
    </row>
    <row r="3" spans="1:3" ht="60.75" customHeight="1" x14ac:dyDescent="0.3">
      <c r="A3" s="29"/>
      <c r="B3" s="2" t="s">
        <v>197</v>
      </c>
      <c r="C3" s="17"/>
    </row>
    <row r="4" spans="1:3" ht="26.25" customHeight="1" x14ac:dyDescent="0.3">
      <c r="A4" s="29"/>
      <c r="B4" s="65" t="s">
        <v>198</v>
      </c>
      <c r="C4" s="17"/>
    </row>
    <row r="5" spans="1:3" ht="72" customHeight="1" x14ac:dyDescent="0.3">
      <c r="A5" s="29"/>
      <c r="B5" s="66" t="s">
        <v>207</v>
      </c>
      <c r="C5" s="17"/>
    </row>
    <row r="6" spans="1:3" thickBot="1" x14ac:dyDescent="0.35">
      <c r="A6" s="29"/>
      <c r="B6" s="61" t="s">
        <v>199</v>
      </c>
      <c r="C6" s="17"/>
    </row>
    <row r="7" spans="1:3" ht="27.2" customHeight="1" x14ac:dyDescent="0.3">
      <c r="A7" s="29"/>
      <c r="B7" s="109" t="s">
        <v>200</v>
      </c>
      <c r="C7" s="17"/>
    </row>
    <row r="8" spans="1:3" ht="14.45" x14ac:dyDescent="0.3">
      <c r="A8" s="29"/>
      <c r="B8" s="63"/>
      <c r="C8" s="17"/>
    </row>
    <row r="9" spans="1:3" ht="33.75" customHeight="1" x14ac:dyDescent="0.3">
      <c r="A9" s="29"/>
      <c r="B9" s="56" t="s">
        <v>206</v>
      </c>
      <c r="C9" s="17"/>
    </row>
    <row r="10" spans="1:3" ht="96.75" customHeight="1" x14ac:dyDescent="0.3">
      <c r="A10" s="29"/>
      <c r="B10" s="110"/>
      <c r="C10" s="17"/>
    </row>
    <row r="11" spans="1:3" ht="14.25" x14ac:dyDescent="0.3">
      <c r="A11" s="29"/>
      <c r="B11" s="63"/>
      <c r="C11" s="17"/>
    </row>
    <row r="12" spans="1:3" ht="41.25" customHeight="1" x14ac:dyDescent="0.3">
      <c r="A12" s="29"/>
      <c r="B12" s="62" t="s">
        <v>209</v>
      </c>
      <c r="C12" s="17"/>
    </row>
    <row r="13" spans="1:3" ht="14.25" x14ac:dyDescent="0.3">
      <c r="A13" s="29"/>
      <c r="B13" s="69" t="s">
        <v>201</v>
      </c>
      <c r="C13" s="17"/>
    </row>
    <row r="14" spans="1:3" ht="77.25" customHeight="1" x14ac:dyDescent="0.3">
      <c r="A14" s="29"/>
      <c r="B14" s="111"/>
      <c r="C14" s="17"/>
    </row>
    <row r="15" spans="1:3" ht="14.25" x14ac:dyDescent="0.3">
      <c r="A15" s="29"/>
      <c r="B15" s="70" t="s">
        <v>202</v>
      </c>
      <c r="C15" s="17"/>
    </row>
    <row r="16" spans="1:3" ht="87.75" customHeight="1" x14ac:dyDescent="0.3">
      <c r="A16" s="29"/>
      <c r="B16" s="111"/>
      <c r="C16" s="17"/>
    </row>
    <row r="17" spans="1:3" ht="14.25" x14ac:dyDescent="0.3">
      <c r="A17" s="29"/>
      <c r="B17" s="70" t="s">
        <v>208</v>
      </c>
      <c r="C17" s="17"/>
    </row>
    <row r="18" spans="1:3" ht="85.5" customHeight="1" x14ac:dyDescent="0.3">
      <c r="A18" s="29"/>
      <c r="B18" s="111"/>
      <c r="C18" s="17"/>
    </row>
    <row r="19" spans="1:3" ht="14.25" x14ac:dyDescent="0.3">
      <c r="A19" s="29"/>
      <c r="B19" s="63"/>
      <c r="C19" s="17"/>
    </row>
    <row r="20" spans="1:3" ht="34.5" customHeight="1" x14ac:dyDescent="0.3">
      <c r="A20" s="29"/>
      <c r="B20" s="56" t="s">
        <v>211</v>
      </c>
      <c r="C20" s="17"/>
    </row>
    <row r="21" spans="1:3" ht="120.75" customHeight="1" x14ac:dyDescent="0.3">
      <c r="A21" s="29"/>
      <c r="B21" s="112"/>
      <c r="C21" s="17"/>
    </row>
    <row r="22" spans="1:3" ht="14.85" thickBot="1" x14ac:dyDescent="0.35">
      <c r="A22" s="29"/>
      <c r="B22" s="67"/>
      <c r="C22" s="17"/>
    </row>
    <row r="23" spans="1:3" ht="53.25" customHeight="1" thickBot="1" x14ac:dyDescent="0.35">
      <c r="A23" s="29"/>
      <c r="B23" s="55" t="s">
        <v>210</v>
      </c>
      <c r="C23" s="17"/>
    </row>
    <row r="24" spans="1:3" ht="14.25" x14ac:dyDescent="0.3">
      <c r="A24" s="29"/>
      <c r="B24" s="69" t="s">
        <v>203</v>
      </c>
      <c r="C24" s="17"/>
    </row>
    <row r="25" spans="1:3" ht="77.25" customHeight="1" x14ac:dyDescent="0.3">
      <c r="A25" s="29"/>
      <c r="B25" s="111"/>
      <c r="C25" s="17"/>
    </row>
    <row r="26" spans="1:3" ht="14.25" x14ac:dyDescent="0.3">
      <c r="A26" s="29"/>
      <c r="B26" s="70" t="s">
        <v>204</v>
      </c>
      <c r="C26" s="17"/>
    </row>
    <row r="27" spans="1:3" ht="87.75" customHeight="1" x14ac:dyDescent="0.3">
      <c r="A27" s="29"/>
      <c r="B27" s="111"/>
      <c r="C27" s="17"/>
    </row>
    <row r="28" spans="1:3" ht="14.25" x14ac:dyDescent="0.3">
      <c r="A28" s="29"/>
      <c r="B28" s="70" t="s">
        <v>205</v>
      </c>
      <c r="C28" s="17"/>
    </row>
    <row r="29" spans="1:3" ht="85.5" customHeight="1" x14ac:dyDescent="0.3">
      <c r="A29" s="29"/>
      <c r="B29" s="112"/>
      <c r="C29" s="17"/>
    </row>
    <row r="30" spans="1:3" ht="14.25" x14ac:dyDescent="0.3">
      <c r="A30" s="29"/>
      <c r="B30" s="63"/>
      <c r="C30" s="17"/>
    </row>
    <row r="31" spans="1:3" ht="31.5" customHeight="1" x14ac:dyDescent="0.3">
      <c r="A31" s="29"/>
      <c r="B31" s="56" t="s">
        <v>212</v>
      </c>
      <c r="C31" s="17"/>
    </row>
    <row r="32" spans="1:3" ht="96" customHeight="1" x14ac:dyDescent="0.3">
      <c r="A32" s="29"/>
      <c r="B32" s="113"/>
      <c r="C32" s="17"/>
    </row>
    <row r="33" spans="1:3" ht="65.25" customHeight="1" thickBot="1" x14ac:dyDescent="0.35">
      <c r="A33" s="39"/>
      <c r="B33" s="126" t="s">
        <v>283</v>
      </c>
      <c r="C33" s="25"/>
    </row>
  </sheetData>
  <sheetProtection algorithmName="SHA-512" hashValue="DHJVjNhtsHpkp3gScg4lMSiFa82ison91gcJU6Eqrkfd33CKFNxysJ45EBMMMgnc8BsK790PT1aZPB7yKqPJ7w==" saltValue="tPfZdyt8Aji0+UupNJr3wA==" spinCount="100000" sheet="1" objects="1" scenarios="1"/>
  <hyperlinks>
    <hyperlink ref="B4" r:id="rId1" display="https://www.cia.gov/library/publications/the-world-factbook/docs/profileguide.htm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4"/>
  <sheetViews>
    <sheetView topLeftCell="A8" zoomScaleNormal="100" workbookViewId="0">
      <selection activeCell="B13" sqref="B13"/>
    </sheetView>
  </sheetViews>
  <sheetFormatPr defaultRowHeight="15" x14ac:dyDescent="0.25"/>
  <cols>
    <col min="1" max="1" width="1.7109375" customWidth="1"/>
    <col min="2" max="2" width="123.28515625" customWidth="1"/>
    <col min="3" max="3" width="2.28515625" customWidth="1"/>
  </cols>
  <sheetData>
    <row r="1" spans="1:3" ht="67.5" customHeight="1" x14ac:dyDescent="0.3">
      <c r="A1" s="28"/>
      <c r="B1" s="71" t="s">
        <v>213</v>
      </c>
      <c r="C1" s="13"/>
    </row>
    <row r="2" spans="1:3" ht="14.45" x14ac:dyDescent="0.3">
      <c r="A2" s="29"/>
      <c r="B2" s="66"/>
      <c r="C2" s="17"/>
    </row>
    <row r="3" spans="1:3" ht="25.15" x14ac:dyDescent="0.3">
      <c r="A3" s="29"/>
      <c r="B3" s="73" t="s">
        <v>214</v>
      </c>
      <c r="C3" s="17"/>
    </row>
    <row r="4" spans="1:3" ht="157.9" customHeight="1" x14ac:dyDescent="0.3">
      <c r="A4" s="29"/>
      <c r="B4" s="52" t="s">
        <v>274</v>
      </c>
      <c r="C4" s="17"/>
    </row>
    <row r="5" spans="1:3" ht="14.45" x14ac:dyDescent="0.3">
      <c r="A5" s="29"/>
      <c r="B5" s="63"/>
      <c r="C5" s="17"/>
    </row>
    <row r="6" spans="1:3" ht="25.15" x14ac:dyDescent="0.3">
      <c r="A6" s="29"/>
      <c r="B6" s="56" t="s">
        <v>215</v>
      </c>
      <c r="C6" s="17"/>
    </row>
    <row r="7" spans="1:3" ht="117.95" customHeight="1" x14ac:dyDescent="0.3">
      <c r="A7" s="29"/>
      <c r="B7" s="136" t="s">
        <v>275</v>
      </c>
      <c r="C7" s="17"/>
    </row>
    <row r="8" spans="1:3" x14ac:dyDescent="0.25">
      <c r="A8" s="29"/>
      <c r="B8" s="63"/>
      <c r="C8" s="17"/>
    </row>
    <row r="9" spans="1:3" ht="26.25" customHeight="1" x14ac:dyDescent="0.25">
      <c r="A9" s="29"/>
      <c r="B9" s="72" t="s">
        <v>216</v>
      </c>
      <c r="C9" s="17"/>
    </row>
    <row r="10" spans="1:3" ht="140.25" x14ac:dyDescent="0.25">
      <c r="A10" s="29"/>
      <c r="B10" s="74" t="s">
        <v>276</v>
      </c>
      <c r="C10" s="17"/>
    </row>
    <row r="11" spans="1:3" x14ac:dyDescent="0.25">
      <c r="A11" s="29"/>
      <c r="B11" s="63"/>
      <c r="C11" s="17"/>
    </row>
    <row r="12" spans="1:3" ht="25.5" x14ac:dyDescent="0.25">
      <c r="A12" s="29"/>
      <c r="B12" s="56" t="s">
        <v>289</v>
      </c>
      <c r="C12" s="17"/>
    </row>
    <row r="13" spans="1:3" ht="94.15" customHeight="1" x14ac:dyDescent="0.25">
      <c r="A13" s="29"/>
      <c r="B13" s="137" t="s">
        <v>217</v>
      </c>
      <c r="C13" s="17"/>
    </row>
    <row r="14" spans="1:3" ht="15.75" thickBot="1" x14ac:dyDescent="0.3">
      <c r="A14" s="39"/>
      <c r="B14" s="68"/>
      <c r="C14" s="25"/>
    </row>
  </sheetData>
  <sheetProtection password="E1F5"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9"/>
  <sheetViews>
    <sheetView zoomScaleNormal="100" workbookViewId="0">
      <selection activeCell="F19" sqref="F19"/>
    </sheetView>
  </sheetViews>
  <sheetFormatPr defaultRowHeight="15" x14ac:dyDescent="0.25"/>
  <cols>
    <col min="1" max="1" width="1.7109375" customWidth="1"/>
    <col min="2" max="2" width="123.28515625" customWidth="1"/>
    <col min="3" max="3" width="2.28515625" customWidth="1"/>
  </cols>
  <sheetData>
    <row r="1" spans="1:3" ht="67.5" customHeight="1" x14ac:dyDescent="0.3">
      <c r="A1" s="28"/>
      <c r="B1" s="71" t="s">
        <v>284</v>
      </c>
      <c r="C1" s="13"/>
    </row>
    <row r="2" spans="1:3" ht="14.25" x14ac:dyDescent="0.3">
      <c r="A2" s="29"/>
      <c r="B2" s="66"/>
      <c r="C2" s="17"/>
    </row>
    <row r="3" spans="1:3" ht="14.25" x14ac:dyDescent="0.3">
      <c r="A3" s="29"/>
      <c r="B3" s="73" t="s">
        <v>285</v>
      </c>
      <c r="C3" s="17"/>
    </row>
    <row r="4" spans="1:3" ht="157.9" customHeight="1" x14ac:dyDescent="0.3">
      <c r="A4" s="29"/>
      <c r="B4" s="138" t="s">
        <v>286</v>
      </c>
      <c r="C4" s="17"/>
    </row>
    <row r="5" spans="1:3" ht="14.25" x14ac:dyDescent="0.3">
      <c r="A5" s="29"/>
      <c r="B5" s="63"/>
      <c r="C5" s="17"/>
    </row>
    <row r="6" spans="1:3" ht="14.25" x14ac:dyDescent="0.3">
      <c r="A6" s="29"/>
      <c r="B6" s="56" t="s">
        <v>288</v>
      </c>
      <c r="C6" s="17"/>
    </row>
    <row r="7" spans="1:3" ht="53.1" customHeight="1" x14ac:dyDescent="0.3">
      <c r="A7" s="29"/>
      <c r="B7" s="139" t="s">
        <v>287</v>
      </c>
      <c r="C7" s="17"/>
    </row>
    <row r="8" spans="1:3" ht="14.25" x14ac:dyDescent="0.3">
      <c r="A8" s="29"/>
      <c r="B8" s="63"/>
      <c r="C8" s="17"/>
    </row>
    <row r="9" spans="1:3" ht="14.85" thickBot="1" x14ac:dyDescent="0.35">
      <c r="A9" s="39"/>
      <c r="B9" s="68"/>
      <c r="C9" s="25"/>
    </row>
  </sheetData>
  <sheetProtection algorithmName="SHA-512" hashValue="1Yb9JNyV1JCY3NmCRbCFuLmzIXJgBk1gX1Tb+DckCKncAVVOWK9LhbzjLCEzUjPoX//CCJQZmCZodQW9Wz9+zw==" saltValue="bz3MW36BoJu7aF8zSeYRi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85725</xdr:colOff>
                    <xdr:row>6</xdr:row>
                    <xdr:rowOff>123825</xdr:rowOff>
                  </from>
                  <to>
                    <xdr:col>1</xdr:col>
                    <xdr:colOff>6696075</xdr:colOff>
                    <xdr:row>6</xdr:row>
                    <xdr:rowOff>476250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3C2D972063C64A89469A2D3E088493" ma:contentTypeVersion="50" ma:contentTypeDescription="Create a new document." ma:contentTypeScope="" ma:versionID="63cf5c2f990fdc1786772c18494fb28f">
  <xsd:schema xmlns:xsd="http://www.w3.org/2001/XMLSchema" xmlns:xs="http://www.w3.org/2001/XMLSchema" xmlns:p="http://schemas.microsoft.com/office/2006/metadata/properties" xmlns:ns2="5d07e443-a746-4941-a8a1-b4c8cbb0bac2" xmlns:ns3="9c62a22c-cb76-48dc-acff-7f03cd5e6885" targetNamespace="http://schemas.microsoft.com/office/2006/metadata/properties" ma:root="true" ma:fieldsID="bdbfb931a046633634fa5f96eac7519e" ns2:_="" ns3:_="">
    <xsd:import namespace="5d07e443-a746-4941-a8a1-b4c8cbb0bac2"/>
    <xsd:import namespace="9c62a22c-cb76-48dc-acff-7f03cd5e68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_dlc_DocId" minOccurs="0"/>
                <xsd:element ref="ns3:_dlc_DocIdUrl" minOccurs="0"/>
                <xsd:element ref="ns3:_dlc_DocIdPersistId"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7e443-a746-4941-a8a1-b4c8cbb0b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2a22c-cb76-48dc-acff-7f03cd5e6885"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c62a22c-cb76-48dc-acff-7f03cd5e6885">XU7H42U2DFTR-878165556-11969</_dlc_DocId>
    <_dlc_DocIdUrl xmlns="9c62a22c-cb76-48dc-acff-7f03cd5e6885">
      <Url>https://nohungerforum.sharepoint.com/hq/tr/euav/_layouts/15/DocIdRedir.aspx?ID=XU7H42U2DFTR-878165556-11969</Url>
      <Description>XU7H42U2DFTR-878165556-11969</Description>
    </_dlc_DocIdUrl>
  </documentManagement>
</p:properties>
</file>

<file path=customXml/itemProps1.xml><?xml version="1.0" encoding="utf-8"?>
<ds:datastoreItem xmlns:ds="http://schemas.openxmlformats.org/officeDocument/2006/customXml" ds:itemID="{BDA925A5-58D8-4BC1-8FAB-4A3FF5E099AC}"/>
</file>

<file path=customXml/itemProps2.xml><?xml version="1.0" encoding="utf-8"?>
<ds:datastoreItem xmlns:ds="http://schemas.openxmlformats.org/officeDocument/2006/customXml" ds:itemID="{910A5D49-C6FC-4FB3-A03C-9409B6C76F18}"/>
</file>

<file path=customXml/itemProps3.xml><?xml version="1.0" encoding="utf-8"?>
<ds:datastoreItem xmlns:ds="http://schemas.openxmlformats.org/officeDocument/2006/customXml" ds:itemID="{9549E40A-C1CF-4F39-B245-D354AA4562CC}"/>
</file>

<file path=customXml/itemProps4.xml><?xml version="1.0" encoding="utf-8"?>
<ds:datastoreItem xmlns:ds="http://schemas.openxmlformats.org/officeDocument/2006/customXml" ds:itemID="{EDD3581B-FD4B-4233-A5E0-DEB4ABBD04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3</vt:i4>
      </vt:variant>
    </vt:vector>
  </HeadingPairs>
  <TitlesOfParts>
    <vt:vector size="13" baseType="lpstr">
      <vt:lpstr>Getting started</vt:lpstr>
      <vt:lpstr>Introduction</vt:lpstr>
      <vt:lpstr>1 - Personal situation</vt:lpstr>
      <vt:lpstr>2a General competences</vt:lpstr>
      <vt:lpstr>2b Specific competences</vt:lpstr>
      <vt:lpstr>2c Technical competences </vt:lpstr>
      <vt:lpstr>3. Living and working condition</vt:lpstr>
      <vt:lpstr>Annex 1 conditions</vt:lpstr>
      <vt:lpstr>Annex 2 Data processing consent</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anna tarsetti</cp:lastModifiedBy>
  <dcterms:created xsi:type="dcterms:W3CDTF">2016-07-14T15:15:32Z</dcterms:created>
  <dcterms:modified xsi:type="dcterms:W3CDTF">2018-11-16T11:58:31Z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0x010100FB3C2D972063C64A89469A2D3E088493</vt:lpwstr>
  </property>
  <property fmtid="{D5CDD505-2E9C-101B-9397-08002B2CF9AE}" pid="3" name="_dlc_DocIdItemGuid">
    <vt:lpwstr>b76b4e21-3e1d-492b-96a4-2f19353ef172</vt:lpwstr>
  </property>
</Properties>
</file>