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g:\Users\asanjuan\No Hunger Forum\EUAV - EU AID VOLUNTEERS\06. VOLUNTEERS MANAGEMENT\13. VACANTES\2019-2020\VACANTES ACH\SAQ 2018\"/>
    </mc:Choice>
  </mc:AlternateContent>
  <xr:revisionPtr revIDLastSave="1" documentId="10_ncr:100000_{06341963-4D51-461E-9B17-93CA18FF4A84}" xr6:coauthVersionLast="44" xr6:coauthVersionMax="44" xr10:uidLastSave="{B8623E83-D84C-4FB7-A3EB-8F46FD6222F7}"/>
  <workbookProtection workbookPassword="E1F5" lockStructure="1"/>
  <bookViews>
    <workbookView xWindow="-110" yWindow="-110" windowWidth="19420" windowHeight="10420" firstSheet="6" activeTab="8" xr2:uid="{00000000-000D-0000-FFFF-FFFF00000000}"/>
  </bookViews>
  <sheets>
    <sheet name="Mise en route" sheetId="2" r:id="rId1"/>
    <sheet name="Introduction" sheetId="1" r:id="rId2"/>
    <sheet name="1-Situation personnelle" sheetId="3" r:id="rId3"/>
    <sheet name="2a-Compétences transversales" sheetId="4" r:id="rId4"/>
    <sheet name="2b-Compétences particulières" sheetId="5" r:id="rId5"/>
    <sheet name="2c-Compétences techniques " sheetId="6" r:id="rId6"/>
    <sheet name="3. Conditions de vie et de trav" sheetId="7" r:id="rId7"/>
    <sheet name="Annexe 1-Conditions" sheetId="8" r:id="rId8"/>
    <sheet name="Annexe 2 Consentement données" sheetId="12"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1" l="1"/>
  <c r="E6" i="11"/>
  <c r="D6" i="11"/>
  <c r="C6" i="11"/>
  <c r="B6" i="11"/>
  <c r="F5" i="11"/>
  <c r="E5" i="11"/>
  <c r="D5" i="11"/>
  <c r="C5" i="11"/>
  <c r="B5" i="11"/>
  <c r="C31" i="11" l="1"/>
  <c r="F17" i="11"/>
  <c r="E17" i="11"/>
  <c r="D17" i="11"/>
  <c r="C17" i="11"/>
  <c r="D18"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<sst xmlns="http://schemas.openxmlformats.org/spreadsheetml/2006/main" count="338" uniqueCount="338">
  <si>
    <r>
      <rPr>
        <b/>
        <sz val="16"/>
        <color rgb="FF0070C0"/>
        <rFont val="Verdana"/>
        <family val="2"/>
      </rPr>
      <t>L'initiative des volontaires de l'aide de l'Union européenne: programme de formation</t>
    </r>
  </si>
  <si>
    <r>
      <rPr>
        <b/>
        <sz val="10"/>
        <color rgb="FF000000"/>
        <rFont val="Verdana"/>
        <family val="2"/>
      </rPr>
      <t>Questionnaire d'autoévaluation pour les candidats volontaires de l'aide de l'UE</t>
    </r>
  </si>
  <si>
    <r>
      <rPr>
        <b/>
        <sz val="11"/>
        <color theme="1"/>
        <rFont val="Verdana"/>
        <family val="2"/>
      </rPr>
      <t>Mise en route</t>
    </r>
  </si>
  <si>
    <r>
      <rPr>
        <b/>
        <sz val="10"/>
        <color theme="1"/>
        <rFont val="Verdana"/>
        <family val="2"/>
      </rPr>
      <t xml:space="preserve">Bienvenue dans le questionnaire d'autoévaluation des volontaires de l'aide de l'UE! </t>
    </r>
  </si>
  <si>
    <r>
      <rPr>
        <sz val="10"/>
        <color rgb="FF000000"/>
        <rFont val="Verdana"/>
        <family val="2"/>
      </rPr>
      <t>Veuillez indiquer dans les cases ci-dessous:</t>
    </r>
  </si>
  <si>
    <r>
      <rPr>
        <sz val="10"/>
        <color theme="1"/>
        <rFont val="Verdana"/>
        <family val="2"/>
      </rPr>
      <t>Votre nom:</t>
    </r>
  </si>
  <si>
    <r>
      <rPr>
        <sz val="10"/>
        <color theme="1"/>
        <rFont val="Verdana"/>
        <family val="2"/>
      </rPr>
      <t>Votre adresse e-mail:</t>
    </r>
  </si>
  <si>
    <r>
      <rPr>
        <sz val="10"/>
        <color theme="1"/>
        <rFont val="Verdana"/>
        <family val="2"/>
      </rPr>
      <t>Votre numéro de téléphone (précédé de l'indicatif du pays):</t>
    </r>
  </si>
  <si>
    <r>
      <rPr>
        <sz val="10"/>
        <color theme="1"/>
        <rFont val="Verdana"/>
        <family val="2"/>
      </rPr>
      <t>Le nom de votre «organisation d'envoi» (l'organisation qui a publié l'avis de vacance):</t>
    </r>
  </si>
  <si>
    <r>
      <rPr>
        <sz val="10"/>
        <color theme="1"/>
        <rFont val="Verdana"/>
        <family val="2"/>
      </rPr>
      <t xml:space="preserve">Ce questionnaire est proposé au format Excel pour que vous puissiez entrer vos réponses. Toutes les sections du questionnaire sont accessibles au moyen des onglets ci-dessous.  Veuillez passer à l'onglet suivant, intitulé «Introduction», et suivre attentivement les instructions. </t>
    </r>
  </si>
  <si>
    <r>
      <rPr>
        <sz val="10"/>
        <color rgb="FF000000"/>
        <rFont val="Verdana"/>
        <family val="2"/>
      </rPr>
      <t xml:space="preserve">Lorsque vous aurez </t>
    </r>
    <r>
      <rPr>
        <u/>
        <sz val="10"/>
        <color rgb="FF000000"/>
        <rFont val="Verdana"/>
        <family val="2"/>
      </rPr>
      <t xml:space="preserve">complété le questionnaire, veuillez l'envoyer à votre organisation d'envoi (l'organisation qui a publié l'avis de vacance) par e-mail, </t>
    </r>
    <r>
      <rPr>
        <b/>
        <u/>
        <sz val="10"/>
        <color rgb="FF000000"/>
        <rFont val="Verdana"/>
        <family val="2"/>
      </rPr>
      <t>accompagné de votre CV</t>
    </r>
    <r>
      <rPr>
        <u/>
        <sz val="10"/>
        <color rgb="FF000000"/>
        <rFont val="Verdana"/>
        <family val="2"/>
      </rPr>
      <t xml:space="preserve"> </t>
    </r>
    <r>
      <rPr>
        <b/>
        <u/>
        <sz val="10"/>
        <color rgb="FF000000"/>
        <rFont val="Verdana"/>
        <family val="2"/>
      </rPr>
      <t>et des autres documents à fournir</t>
    </r>
    <r>
      <rPr>
        <u/>
        <sz val="10"/>
        <color rgb="FF000000"/>
        <rFont val="Verdana"/>
        <family val="2"/>
      </rPr>
      <t>.</t>
    </r>
    <r>
      <rPr>
        <sz val="10"/>
        <color rgb="FF000000"/>
        <rFont val="Verdana"/>
        <family val="2"/>
      </rPr>
      <t xml:space="preserve"> Lorsque vous enregistrerez votre document, n'oubliez pas d'</t>
    </r>
    <r>
      <rPr>
        <u/>
        <sz val="10"/>
        <color rgb="FF000000"/>
        <rFont val="Verdana"/>
        <family val="2"/>
      </rPr>
      <t xml:space="preserve">introduire votre nom </t>
    </r>
    <r>
      <rPr>
        <sz val="10"/>
        <color rgb="FF000000"/>
        <rFont val="Verdana"/>
        <family val="2"/>
      </rPr>
      <t xml:space="preserve">dans le nom du fichier électronique.  </t>
    </r>
  </si>
  <si>
    <r>
      <rPr>
        <b/>
        <sz val="10"/>
        <color rgb="FF000000"/>
        <rFont val="Verdana"/>
        <family val="2"/>
      </rPr>
      <t>N.B.: veuillez ne pas envoyer de documents directement à la Commission européenne.</t>
    </r>
  </si>
  <si>
    <r>
      <rPr>
        <b/>
        <sz val="10"/>
        <color rgb="FF000000"/>
        <rFont val="Verdana"/>
        <family val="2"/>
      </rPr>
      <t>Merci de bien vouloir remplir ce questionnaire et bonne chance!</t>
    </r>
  </si>
  <si>
    <r>
      <rPr>
        <b/>
        <sz val="16"/>
        <color rgb="FF0070C0"/>
        <rFont val="Verdana"/>
        <family val="2"/>
      </rPr>
      <t>Présentation du questionnaire d'autoévaluation</t>
    </r>
  </si>
  <si>
    <r>
      <rPr>
        <b/>
        <sz val="10"/>
        <color rgb="FF000000"/>
        <rFont val="Verdana"/>
        <family val="2"/>
      </rPr>
      <t>En quoi consiste le questionnaire d'autoévaluation des candidats volontaires de l'aide de l'UE?</t>
    </r>
  </si>
  <si>
    <r>
      <rPr>
        <sz val="10"/>
        <color rgb="FF000000"/>
        <rFont val="Verdana"/>
        <family val="2"/>
      </rPr>
      <t xml:space="preserve">Ce questionnaire d'autoévaluation est un élément </t>
    </r>
    <r>
      <rPr>
        <b/>
        <sz val="10"/>
        <color rgb="FF000000"/>
        <rFont val="Verdana"/>
        <family val="2"/>
      </rPr>
      <t>obligatoire</t>
    </r>
    <r>
      <rPr>
        <sz val="10"/>
        <color rgb="FF000000"/>
        <rFont val="Verdana"/>
        <family val="2"/>
      </rPr>
      <t xml:space="preserve"> de la procédure de candidature de tout candidat volontaire au déploiement. Il entend vous aider et aider l'organisation qui vous envoie à </t>
    </r>
    <r>
      <rPr>
        <i/>
        <sz val="10"/>
        <color rgb="FF000000"/>
        <rFont val="Verdana"/>
        <family val="2"/>
      </rPr>
      <t>pré-évaluer</t>
    </r>
    <r>
      <rPr>
        <sz val="10"/>
        <color rgb="FF000000"/>
        <rFont val="Verdana"/>
        <family val="2"/>
      </rPr>
      <t xml:space="preserve"> vos compétences et votre situation personnelle afin de faciliter le processus de sélection des candidats </t>
    </r>
    <r>
      <rPr>
        <b/>
        <sz val="10"/>
        <color rgb="FF000000"/>
        <rFont val="Verdana"/>
        <family val="2"/>
      </rPr>
      <t>qui correspondent le mieux aux spécifications des volontaires de l'aide de l'UE</t>
    </r>
    <r>
      <rPr>
        <sz val="10"/>
        <color rgb="FF000000"/>
        <rFont val="Verdana"/>
        <family val="2"/>
      </rPr>
      <t xml:space="preserve">. </t>
    </r>
  </si>
  <si>
    <r>
      <rPr>
        <sz val="10"/>
        <color rgb="FF000000"/>
        <rFont val="Verdana"/>
        <family val="2"/>
      </rPr>
      <t>Ce questionnaire d'autoévaluation porte sur cinq domaines:</t>
    </r>
  </si>
  <si>
    <r>
      <rPr>
        <sz val="10"/>
        <color rgb="FF000000"/>
        <rFont val="Verdana"/>
        <family val="2"/>
      </rPr>
      <t xml:space="preserve">Section 1: votre </t>
    </r>
    <r>
      <rPr>
        <u/>
        <sz val="10"/>
        <color rgb="FF000000"/>
        <rFont val="Verdana"/>
        <family val="2"/>
      </rPr>
      <t>situation personnelle</t>
    </r>
    <r>
      <rPr>
        <sz val="10"/>
        <color rgb="FF000000"/>
        <rFont val="Verdana"/>
        <family val="2"/>
      </rPr>
      <t>, vos aspirations et vos attentes concernant l'acquisition d'une expérience en tant que volontaire de l'aide de l'UE;</t>
    </r>
  </si>
  <si>
    <r>
      <rPr>
        <sz val="10"/>
        <color rgb="FF000000"/>
        <rFont val="Verdana"/>
        <family val="2"/>
      </rPr>
      <t xml:space="preserve">Section 2a: vos </t>
    </r>
    <r>
      <rPr>
        <u/>
        <sz val="10"/>
        <color rgb="FF000000"/>
        <rFont val="Verdana"/>
        <family val="2"/>
      </rPr>
      <t>compétences transversales</t>
    </r>
    <r>
      <rPr>
        <sz val="10"/>
        <color rgb="FF000000"/>
        <rFont val="Verdana"/>
        <family val="2"/>
      </rPr>
      <t>: décrites dans la première partie du cadre de compétences, elles ne relèvent pas spécifiquement du domaine de l'aide humanitaire;</t>
    </r>
  </si>
  <si>
    <r>
      <rPr>
        <sz val="10"/>
        <color rgb="FF000000"/>
        <rFont val="Verdana"/>
        <family val="2"/>
      </rPr>
      <t xml:space="preserve">Section 2b: vos </t>
    </r>
    <r>
      <rPr>
        <u/>
        <sz val="10"/>
        <color rgb="FF000000"/>
        <rFont val="Verdana"/>
        <family val="2"/>
      </rPr>
      <t>compétences particulières</t>
    </r>
    <r>
      <rPr>
        <sz val="10"/>
        <color rgb="FF000000"/>
        <rFont val="Verdana"/>
        <family val="2"/>
      </rPr>
      <t>: décrites dans la deuxième partie du cadre de compétences,</t>
    </r>
    <r>
      <rPr>
        <vertAlign val="superscript"/>
        <sz val="10"/>
        <color rgb="FF000000"/>
        <rFont val="Verdana"/>
        <family val="2"/>
      </rPr>
      <t xml:space="preserve"> </t>
    </r>
    <r>
      <rPr>
        <sz val="10"/>
        <color rgb="FF000000"/>
        <rFont val="Verdana"/>
        <family val="2"/>
      </rPr>
      <t>il s'agit de compétences en relation avec l'initiative des volontaires de l'aide de l'UE et l'aide humanitaire en général;</t>
    </r>
  </si>
  <si>
    <r>
      <rPr>
        <sz val="10"/>
        <color rgb="FF000000"/>
        <rFont val="Verdana"/>
        <family val="2"/>
      </rPr>
      <t xml:space="preserve">Section 2c: vos </t>
    </r>
    <r>
      <rPr>
        <u/>
        <sz val="10"/>
        <color rgb="FF000000"/>
        <rFont val="Verdana"/>
        <family val="2"/>
      </rPr>
      <t>compétences techniques</t>
    </r>
    <r>
      <rPr>
        <sz val="10"/>
        <color rgb="FF000000"/>
        <rFont val="Verdana"/>
        <family val="2"/>
      </rPr>
      <t>: acquises au cours de votre cursus éducatif et de vos expériences professionnelles, il s'agit de compétences en rapport avec les spécifications du poste à pourvoir;</t>
    </r>
  </si>
  <si>
    <r>
      <rPr>
        <sz val="10"/>
        <color rgb="FF000000"/>
        <rFont val="Verdana"/>
        <family val="2"/>
      </rPr>
      <t xml:space="preserve">Section 3: une évaluation de votre niveau de </t>
    </r>
    <r>
      <rPr>
        <u/>
        <sz val="10"/>
        <color rgb="FF000000"/>
        <rFont val="Verdana"/>
        <family val="2"/>
      </rPr>
      <t>compréhension et de préparation</t>
    </r>
    <r>
      <rPr>
        <sz val="10"/>
        <color rgb="FF000000"/>
        <rFont val="Verdana"/>
        <family val="2"/>
      </rPr>
      <t xml:space="preserve"> pour affronter les conditions de vie et de travail qu'offre le pays de déploiement.</t>
    </r>
  </si>
  <si>
    <r>
      <rPr>
        <sz val="10"/>
        <color rgb="FF000000"/>
        <rFont val="Verdana"/>
        <family val="2"/>
      </rPr>
      <t>Le questionnaire comporte deux types de questions:</t>
    </r>
  </si>
  <si>
    <r>
      <rPr>
        <u/>
        <sz val="10"/>
        <color rgb="FF000000"/>
        <rFont val="Verdana"/>
        <family val="2"/>
      </rPr>
      <t>1. Des questions fermées</t>
    </r>
    <r>
      <rPr>
        <sz val="10"/>
        <color rgb="FF000000"/>
        <rFont val="Verdana"/>
        <family val="2"/>
      </rPr>
      <t xml:space="preserve">, qui vous invitent à indiquer dans quelle mesure vous êtes d'accord avec certaines affirmations; </t>
    </r>
  </si>
  <si>
    <r>
      <rPr>
        <sz val="10"/>
        <color rgb="FF000000"/>
        <rFont val="Verdana"/>
        <family val="2"/>
      </rPr>
      <t>2.</t>
    </r>
    <r>
      <rPr>
        <sz val="7"/>
        <color rgb="FF000000"/>
        <rFont val="Times New Roman"/>
        <family val="2"/>
      </rPr>
      <t xml:space="preserve">    </t>
    </r>
    <r>
      <rPr>
        <u/>
        <sz val="10"/>
        <color rgb="FF000000"/>
        <rFont val="Verdana"/>
        <family val="2"/>
      </rPr>
      <t>Des questions ouvertes</t>
    </r>
    <r>
      <rPr>
        <sz val="10"/>
        <color rgb="FF000000"/>
        <rFont val="Verdana"/>
        <family val="2"/>
      </rPr>
      <t xml:space="preserve">, qui vous invitent à résumer brièvement votre expérience dans certaines situations particulières.  </t>
    </r>
  </si>
  <si>
    <r>
      <rPr>
        <sz val="10"/>
        <rFont val="Verdana"/>
        <family val="2"/>
      </rPr>
      <t xml:space="preserve">Ce questionnaire d'autoévaluation est conçu pour vous aider, vous et votre organisation d'envoi, à prendre la meilleure décision possible, à la fois pour vous et pour l'initiative des volontaires de l'aide de l'UE.  Il est donc primordial que vous </t>
    </r>
    <r>
      <rPr>
        <u/>
        <sz val="10"/>
        <rFont val="Verdana"/>
        <family val="2"/>
      </rPr>
      <t>vous demandiez</t>
    </r>
    <r>
      <rPr>
        <sz val="10"/>
        <rFont val="Verdana"/>
        <family val="2"/>
      </rPr>
      <t xml:space="preserve"> dans quelle mesure votre style de vie, vos aspirations et votre profil correspondent aux compétences requises dans le cadre d'une expérience de volontariat dans le secteur humanitaire et que vous aidiez l'organisation d'envoi à identifier vos éventuels besoins de formation complémentaire.</t>
    </r>
  </si>
  <si>
    <r>
      <rPr>
        <sz val="10"/>
        <rFont val="Verdana"/>
        <family val="2"/>
      </rPr>
      <t>Pour vous aider dans cette réflexion, vous trouverez ci-dessous des informations supplémentaires sur les conditions de travail et les types de missions auxquels vous devez vous attendre:</t>
    </r>
  </si>
  <si>
    <r>
      <rPr>
        <b/>
        <sz val="10"/>
        <rFont val="Verdana"/>
        <family val="2"/>
      </rPr>
      <t>Quelles seront mes conditions de vie et de travail?</t>
    </r>
  </si>
  <si>
    <r>
      <rPr>
        <sz val="10"/>
        <color theme="1"/>
        <rFont val="Verdana"/>
        <family val="2"/>
      </rPr>
      <t>Pour obtenir des informations actualisées et complètes sur les conditions de vie et de travail auxquelles vous devez vous attendre dans les pays tiers de déploiement des volontaires de l'aide de l'UE, veuillez consulter le «World Fact Book», un ouvrage publié par la CIA. Il s'agit d'un document appartenant au domaine public, accessible via le lien ci-dessous.  Vous pouvez trouver des informations sur un pays précis en le sélectionnant dans la liste déroulante.</t>
    </r>
  </si>
  <si>
    <r>
      <rPr>
        <b/>
        <sz val="10"/>
        <color rgb="FF000000"/>
        <rFont val="Verdana"/>
        <family val="2"/>
      </rPr>
      <t>En général, à quels types de missions dois-je m'attendre?</t>
    </r>
  </si>
  <si>
    <r>
      <rPr>
        <sz val="10"/>
        <color rgb="FF000000"/>
        <rFont val="Verdana"/>
        <family val="2"/>
      </rPr>
      <t xml:space="preserve">Les tâches sont assignées en fonction d'une évaluation préalable des besoins dans le contexte particulier du déploiement, effectuée par les organisations d'envoi et d'accueil. L'annonce correspondant au déploiement auquel vous êtes candidat contient une explication détaillée des activités à réaliser. Les volontaires déployés se verront confier différents types de tâches, en fonction de leurs compétences et de leur expérience. </t>
    </r>
  </si>
  <si>
    <r>
      <rPr>
        <sz val="10"/>
        <color rgb="FF000000"/>
        <rFont val="Verdana"/>
        <family val="2"/>
      </rPr>
      <t>Généralement, ils opéreront dans des domaines tels que le développement organisationnel et le renforcement des capacités, la gestion de projets, l'aide à la gestion des risques de catastrophes, l'alimentation et la nutrition, l'eau et l'assainissement, etc.</t>
    </r>
  </si>
  <si>
    <r>
      <rPr>
        <b/>
        <sz val="10"/>
        <color rgb="FF000000"/>
        <rFont val="Verdana"/>
        <family val="2"/>
      </rPr>
      <t>Que dois-je faire à présent?</t>
    </r>
  </si>
  <si>
    <r>
      <rPr>
        <sz val="10"/>
        <color rgb="FF000000"/>
        <rFont val="Verdana"/>
        <family val="2"/>
      </rPr>
      <t xml:space="preserve">Lecture faite des points ci-dessus, vous êtes invité(e) à répondre à </t>
    </r>
    <r>
      <rPr>
        <u/>
        <sz val="10"/>
        <color rgb="FF000000"/>
        <rFont val="Verdana"/>
        <family val="2"/>
      </rPr>
      <t>toutes</t>
    </r>
    <r>
      <rPr>
        <sz val="10"/>
        <color rgb="FF000000"/>
        <rFont val="Verdana"/>
        <family val="2"/>
      </rPr>
      <t xml:space="preserve"> les questions, dans chacune des trois sections du questionnaire, en prenant soin de respecter les instructions fournies.  Chaque section correspond à une feuille séparée à laquelle vous pouvez accéder en cliquant sur l'onglet correspondant situé ci-dessous.  Vous trouverez des informations contextuelles qui vous aideront à remplir la section 5 du questionnaire sous l'onglet intitulé «Annexe 1». </t>
    </r>
    <r>
      <rPr>
        <b/>
        <sz val="10"/>
        <color rgb="FF000000"/>
        <rFont val="Verdana"/>
        <family val="2"/>
      </rPr>
      <t xml:space="preserve">Pour commencer à remplir les différentes sections, veuillez cliquer sur l'onglet «1-Situation personnelle» ci-dessous. </t>
    </r>
    <r>
      <rPr>
        <sz val="10"/>
        <color rgb="FF000000"/>
        <rFont val="Verdana"/>
        <family val="2"/>
      </rPr>
      <t xml:space="preserve"> </t>
    </r>
  </si>
  <si>
    <r>
      <rPr>
        <b/>
        <sz val="16"/>
        <color rgb="FF0070C0"/>
        <rFont val="Verdana"/>
        <family val="2"/>
      </rPr>
      <t>Section 1: votre situation personnelle</t>
    </r>
  </si>
  <si>
    <r>
      <rPr>
        <sz val="10"/>
        <color rgb="FF000000"/>
        <rFont val="Verdana"/>
        <family val="2"/>
      </rPr>
      <t xml:space="preserve">Cette section du questionnaire entend évaluer votre situation personnelle et vos aspirations concernant votre candidature à un poste de volontaire de l'aide de l'UE.  Veuillez examiner les énoncés ci-dessous et indiquer dans quelle mesure vous êtes d'accord avec ces affirmations (en inscrivant un </t>
    </r>
    <r>
      <rPr>
        <b/>
        <sz val="10"/>
        <color rgb="FF000000"/>
        <rFont val="Verdana"/>
        <family val="2"/>
      </rPr>
      <t>X</t>
    </r>
    <r>
      <rPr>
        <sz val="10"/>
        <color rgb="FF000000"/>
        <rFont val="Verdana"/>
        <family val="2"/>
      </rPr>
      <t xml:space="preserve"> dans la case correspondante).  </t>
    </r>
  </si>
  <si>
    <r>
      <rPr>
        <b/>
        <sz val="9"/>
        <color rgb="FFFFFFFF"/>
        <rFont val="Verdana"/>
        <family val="2"/>
      </rPr>
      <t>A = pas du tout d'accord</t>
    </r>
  </si>
  <si>
    <r>
      <rPr>
        <b/>
        <sz val="9"/>
        <color rgb="FFFFFFFF"/>
        <rFont val="Verdana"/>
        <family val="2"/>
      </rPr>
      <t>B = pas d'accord</t>
    </r>
  </si>
  <si>
    <r>
      <rPr>
        <b/>
        <sz val="9"/>
        <color rgb="FFFFFFFF"/>
        <rFont val="Verdana"/>
        <family val="2"/>
      </rPr>
      <t>C = neutre</t>
    </r>
  </si>
  <si>
    <r>
      <rPr>
        <b/>
        <sz val="9"/>
        <color rgb="FFFFFFFF"/>
        <rFont val="Verdana"/>
        <family val="2"/>
      </rPr>
      <t>D = d'accord</t>
    </r>
  </si>
  <si>
    <r>
      <rPr>
        <b/>
        <sz val="9"/>
        <color rgb="FFFFFFFF"/>
        <rFont val="Verdana"/>
        <family val="2"/>
      </rPr>
      <t>E = tout à fait d'accord</t>
    </r>
  </si>
  <si>
    <r>
      <rPr>
        <b/>
        <sz val="10"/>
        <color rgb="FF000000"/>
        <rFont val="Verdana"/>
        <family val="2"/>
      </rPr>
      <t>1) Ma situation personnelle</t>
    </r>
  </si>
  <si>
    <r>
      <rPr>
        <i/>
        <sz val="10"/>
        <color rgb="FF000000"/>
        <rFont val="Verdana"/>
        <family val="2"/>
      </rPr>
      <t>J'ai envie de faire une «pause» dans ma vie pour travailler dans un contexte international.</t>
    </r>
  </si>
  <si>
    <r>
      <rPr>
        <i/>
        <sz val="10"/>
        <color rgb="FF000000"/>
        <rFont val="Verdana"/>
        <family val="2"/>
      </rPr>
      <t>Je suis prêt(e) à avoir peu, voire aucun contact avec mes proches pendant une période prolongée.</t>
    </r>
  </si>
  <si>
    <r>
      <rPr>
        <i/>
        <sz val="10"/>
        <color rgb="FF000000"/>
        <rFont val="Verdana"/>
        <family val="2"/>
      </rPr>
      <t>Ma famille, mon/ma conjoint(e) et mes amis proches appuient totalement ma décision.</t>
    </r>
  </si>
  <si>
    <r>
      <rPr>
        <i/>
        <sz val="10"/>
        <color rgb="FF000000"/>
        <rFont val="Verdana"/>
        <family val="2"/>
      </rPr>
      <t>Je trouve que le fait de vivre dans un niveau de confort matériel différent m'offre la possibilité d'envisager le monde sous un angle nouveau.</t>
    </r>
  </si>
  <si>
    <r>
      <rPr>
        <i/>
        <sz val="10"/>
        <color rgb="FF000000"/>
        <rFont val="Verdana"/>
        <family val="2"/>
      </rPr>
      <t>Je suis prêt(e) à vivre avec des infrastructures limitées, un régime alimentaire peu varié et à me centrer sur les aspects non matériels.</t>
    </r>
  </si>
  <si>
    <r>
      <rPr>
        <i/>
        <sz val="10"/>
        <color rgb="FF000000"/>
        <rFont val="Verdana"/>
        <family val="2"/>
      </rPr>
      <t xml:space="preserve">Généralement, je fonctionne mieux lorsque je suis une routine régulière, aussi bien au travail que dans ma vie personnelle. </t>
    </r>
  </si>
  <si>
    <r>
      <rPr>
        <i/>
        <sz val="10"/>
        <color rgb="FF000000"/>
        <rFont val="Verdana"/>
        <family val="2"/>
      </rPr>
      <t>J'ai quelques difficultés personnelles chez moi et j'estime que le volontariat m'offre l'occasion de laisser tout cela derrière moi et de prendre un nouveau départ.</t>
    </r>
  </si>
  <si>
    <r>
      <rPr>
        <i/>
        <sz val="10"/>
        <color rgb="FF000000"/>
        <rFont val="Verdana"/>
        <family val="2"/>
      </rPr>
      <t>Je peux faire une «pause» dans ma vie professionnelle ou mes études de façon impromptue, pendant une durée pouvant aller d'un mois à un an.</t>
    </r>
  </si>
  <si>
    <r>
      <rPr>
        <i/>
        <sz val="10"/>
        <color rgb="FF000000"/>
        <rFont val="Verdana"/>
        <family val="2"/>
      </rPr>
      <t>Mes collègues/supérieurs soutiennent mon désir de travailler dans le cadre de missions internationales.</t>
    </r>
  </si>
  <si>
    <r>
      <rPr>
        <i/>
        <sz val="10"/>
        <color rgb="FF000000"/>
        <rFont val="Verdana"/>
        <family val="2"/>
      </rPr>
      <t>(Si vous travaillez à votre compte) Je souhaite et je peux prendre le risque de perdre des clients en raison de mon absence. / J'ai mis en place des solutions de rechange.</t>
    </r>
  </si>
  <si>
    <r>
      <rPr>
        <i/>
        <sz val="10"/>
        <color rgb="FF000000"/>
        <rFont val="Verdana"/>
        <family val="2"/>
      </rPr>
      <t>Les encouragements et le soutien de ma famille et de mes amis sont généralement très importants pour moi.</t>
    </r>
  </si>
  <si>
    <r>
      <rPr>
        <i/>
        <sz val="10"/>
        <color rgb="FF000000"/>
        <rFont val="Verdana"/>
        <family val="2"/>
      </rPr>
      <t>Je me sentirais frustré(e) si, à mon retour au travail après un déploiement, je perdais de l'ancienneté par rapport à mes collègues.</t>
    </r>
  </si>
  <si>
    <r>
      <rPr>
        <i/>
        <sz val="10"/>
        <color rgb="FF000000"/>
        <rFont val="Verdana"/>
        <family val="2"/>
      </rPr>
      <t>Je sais ce que signifie être volontaire et je suis extrêmement motivé à l'idée de participer à l'initiative des volontaires de l'aide de l'UE.</t>
    </r>
  </si>
  <si>
    <r>
      <rPr>
        <i/>
        <sz val="10"/>
        <color rgb="FF000000"/>
        <rFont val="Verdana"/>
        <family val="2"/>
      </rPr>
      <t>Je m'intéresse beaucoup aux affaires européennes en général et en particulier aux activités de l'UE dans le domaine de l'aide humanitaire, de la protection civile, du développement, des affaires étrangères, etc.</t>
    </r>
  </si>
  <si>
    <r>
      <rPr>
        <b/>
        <sz val="10"/>
        <color theme="1"/>
        <rFont val="Verdana"/>
        <family val="2"/>
      </rPr>
      <t>Veuillez vérifier que vous avez bien répondu à toutes les questions ci-dessus.  Une fois que vous avez terminé de remplir cette section, vous pouvez passer à la section 2a sur vos compétences transversales en sélectionnant l'onglet correspondant ci-dessous.</t>
    </r>
  </si>
  <si>
    <r>
      <rPr>
        <b/>
        <sz val="16"/>
        <color rgb="FF0070C0"/>
        <rFont val="Verdana"/>
        <family val="2"/>
      </rPr>
      <t>Section 2a: vos compétences transversales</t>
    </r>
  </si>
  <si>
    <r>
      <rPr>
        <sz val="10"/>
        <color theme="1"/>
        <rFont val="Verdana"/>
        <family val="2"/>
      </rPr>
      <t xml:space="preserve">La section 2a est un outil qui vous permettra, à vous et à votre organisation d'envoi, de cerner vos </t>
    </r>
    <r>
      <rPr>
        <u/>
        <sz val="10"/>
        <color theme="1"/>
        <rFont val="Verdana"/>
        <family val="2"/>
      </rPr>
      <t>compétences transversales</t>
    </r>
    <r>
      <rPr>
        <sz val="10"/>
        <color theme="1"/>
        <rFont val="Verdana"/>
        <family val="2"/>
      </rPr>
      <t>.  Il s'agit de déterminer comment vous nouez et maintenez des relations de collaboration, comment vous réagissez à la pression ou au changement, si vous savez faire preuve d'initiative, si vous savez obtenir des résultats et si vous êtes motivé(e) par le volontariat.</t>
    </r>
  </si>
  <si>
    <r>
      <rPr>
        <sz val="10"/>
        <color rgb="FF000000"/>
        <rFont val="Verdana"/>
        <family val="2"/>
      </rPr>
      <t xml:space="preserve">
Veuillez lire attentivement chaque énoncé. D'après l'expérience que vous avez acquise dans le milieu du travail (emploi rémunéré ou bénévole) et dans le cadre de missions et projets d'études ou d'activités parallèles comme la pratique d'un sport ou un engagement dans la société civile, veuillez indiquer aussi honnêtement que possible dans quelle mesure vous êtes d'accord avec les énoncés suivants.  N'oubliez pas que cette autoévaluation est conçue pour vous aider, vous et vos organisations d'envoi et d'accueil, à déterminer si vous avez un profil de compétences optimal pour devenir un volontaire de l'aide de l'UE brillant et efficace. Veuillez indiquer dans quelle mesure vous êtes d'accord avec les affirmations suivantes </t>
    </r>
    <r>
      <rPr>
        <b/>
        <sz val="10"/>
        <color rgb="FF000000"/>
        <rFont val="Verdana"/>
        <family val="2"/>
      </rPr>
      <t>en inscrivant un X dans la case correspondante.</t>
    </r>
    <r>
      <rPr>
        <sz val="10"/>
        <color rgb="FF000000"/>
        <rFont val="Verdana"/>
        <family val="2"/>
      </rPr>
      <t xml:space="preserve">
 </t>
    </r>
  </si>
  <si>
    <r>
      <rPr>
        <b/>
        <sz val="9"/>
        <color theme="0"/>
        <rFont val="Verdana"/>
        <family val="2"/>
      </rPr>
      <t>A = pas du tout d'accord</t>
    </r>
  </si>
  <si>
    <r>
      <rPr>
        <b/>
        <sz val="9"/>
        <color theme="0"/>
        <rFont val="Verdana"/>
        <family val="2"/>
      </rPr>
      <t>B = pas d'accord</t>
    </r>
  </si>
  <si>
    <r>
      <rPr>
        <b/>
        <sz val="9"/>
        <color theme="0"/>
        <rFont val="Verdana"/>
        <family val="2"/>
      </rPr>
      <t>C = neutre</t>
    </r>
  </si>
  <si>
    <r>
      <rPr>
        <b/>
        <sz val="9"/>
        <color theme="0"/>
        <rFont val="Verdana"/>
        <family val="2"/>
      </rPr>
      <t>D = d'accord</t>
    </r>
  </si>
  <si>
    <r>
      <rPr>
        <b/>
        <sz val="9"/>
        <color theme="0"/>
        <rFont val="Verdana"/>
        <family val="2"/>
      </rPr>
      <t>E = tout à fait d'accord</t>
    </r>
  </si>
  <si>
    <r>
      <rPr>
        <i/>
        <sz val="10"/>
        <color rgb="FF000000"/>
        <rFont val="Verdana"/>
        <family val="2"/>
      </rPr>
      <t>Je pense que la collaboration et la poursuite d'objectifs communs créent de la valeur ajoutée.</t>
    </r>
  </si>
  <si>
    <r>
      <rPr>
        <i/>
        <sz val="10"/>
        <color rgb="FF000000"/>
        <rFont val="Verdana"/>
        <family val="2"/>
      </rPr>
      <t>Je perds rapidement confiance en moi si mes actions sont critiquées et j'ai du mal à m'en remettre.</t>
    </r>
  </si>
  <si>
    <r>
      <rPr>
        <i/>
        <sz val="10"/>
        <color rgb="FF000000"/>
        <rFont val="Verdana"/>
        <family val="2"/>
      </rPr>
      <t>Je sais saisir les occasions, dans ma vie quotidienne, de collaborer et d'interagir avec d'autres personnes.</t>
    </r>
  </si>
  <si>
    <r>
      <rPr>
        <i/>
        <sz val="10"/>
        <color rgb="FF000000"/>
        <rFont val="Verdana"/>
        <family val="2"/>
      </rPr>
      <t>J'écoute et prends en compte les besoins et les sentiments d'autrui.</t>
    </r>
  </si>
  <si>
    <r>
      <rPr>
        <i/>
        <sz val="10"/>
        <color rgb="FF000000"/>
        <rFont val="Verdana"/>
        <family val="2"/>
      </rPr>
      <t>J'ai du mal à m'habituer à de nouvelles méthodes de travail.</t>
    </r>
  </si>
  <si>
    <r>
      <rPr>
        <i/>
        <sz val="10"/>
        <color rgb="FF000000"/>
        <rFont val="Verdana"/>
        <family val="2"/>
      </rPr>
      <t>Je sais bien gérer les conflits et trouver des solutions.</t>
    </r>
  </si>
  <si>
    <r>
      <rPr>
        <i/>
        <sz val="10"/>
        <color rgb="FF000000"/>
        <rFont val="Verdana"/>
        <family val="2"/>
      </rPr>
      <t>Je préfère poursuivre et réaliser mes objectifs personnels plutôt que des objectifs partagés.</t>
    </r>
  </si>
  <si>
    <r>
      <rPr>
        <i/>
        <sz val="10"/>
        <color rgb="FF000000"/>
        <rFont val="Verdana"/>
        <family val="2"/>
      </rPr>
      <t>J'ai parfois du mal à comprendre le point de vue des autres.</t>
    </r>
  </si>
  <si>
    <r>
      <rPr>
        <i/>
        <sz val="10"/>
        <color rgb="FF000000"/>
        <rFont val="Verdana"/>
        <family val="2"/>
      </rPr>
      <t>Je pense que, dans les interactions avec d'autres personnes, il est aussi important d'écouter que de parler.</t>
    </r>
  </si>
  <si>
    <r>
      <rPr>
        <i/>
        <sz val="10"/>
        <color rgb="FF000000"/>
        <rFont val="Verdana"/>
        <family val="2"/>
      </rPr>
      <t>Le fait de devoir communiquer avec des personnes qui ne parlent pas la même langue que moi est stimulant à mes yeux.</t>
    </r>
  </si>
  <si>
    <r>
      <rPr>
        <i/>
        <sz val="10"/>
        <color rgb="FF000000"/>
        <rFont val="Verdana"/>
        <family val="2"/>
      </rPr>
      <t>Je cherche toujours à m'exprimer de façon claire et structurée lorsque je m'adresse à d'autres personnes par écrit.</t>
    </r>
  </si>
  <si>
    <r>
      <rPr>
        <i/>
        <sz val="10"/>
        <color rgb="FF000000"/>
        <rFont val="Verdana"/>
        <family val="2"/>
      </rPr>
      <t>En général, j'essaie d'éviter de parler en public.</t>
    </r>
  </si>
  <si>
    <r>
      <rPr>
        <i/>
        <sz val="10"/>
        <color rgb="FF000000"/>
        <rFont val="Verdana"/>
        <family val="2"/>
      </rPr>
      <t>Pouvoir améliorer la vie d'autres personnes me procure une satisfaction personnelle.</t>
    </r>
  </si>
  <si>
    <r>
      <rPr>
        <i/>
        <sz val="10"/>
        <color rgb="FF000000"/>
        <rFont val="Verdana"/>
        <family val="2"/>
      </rPr>
      <t>J'ai l'esprit de compétition et j'aime poursuivre mes propres objectifs.</t>
    </r>
  </si>
  <si>
    <r>
      <rPr>
        <i/>
        <sz val="10"/>
        <color rgb="FF000000"/>
        <rFont val="Verdana"/>
        <family val="2"/>
      </rPr>
      <t>Je pense que nous sommes tous responsables les uns des autres et que nous devons apporter notre aide dès que nous le pouvons.</t>
    </r>
  </si>
  <si>
    <r>
      <rPr>
        <i/>
        <sz val="10"/>
        <color rgb="FF000000"/>
        <rFont val="Verdana"/>
        <family val="2"/>
      </rPr>
      <t>Je suis motivé(e) par l'argent.</t>
    </r>
  </si>
  <si>
    <r>
      <rPr>
        <i/>
        <sz val="10"/>
        <color rgb="FF000000"/>
        <rFont val="Verdana"/>
        <family val="2"/>
      </rPr>
      <t>Je travaille mieux dans un environnement stable.</t>
    </r>
  </si>
  <si>
    <r>
      <rPr>
        <i/>
        <sz val="10"/>
        <color rgb="FF000000"/>
        <rFont val="Verdana"/>
        <family val="2"/>
      </rPr>
      <t>Je réfléchis à la façon dont mes valeurs et attitudes forgent mon comportement et influencent les autres.</t>
    </r>
  </si>
  <si>
    <r>
      <rPr>
        <i/>
        <sz val="10"/>
        <color rgb="FF000000"/>
        <rFont val="Verdana"/>
        <family val="2"/>
      </rPr>
      <t>J'ai du mal à garder mon calme et à me concentrer lorsque je suis sous pression.</t>
    </r>
  </si>
  <si>
    <r>
      <rPr>
        <i/>
        <sz val="10"/>
        <color rgb="FF000000"/>
        <rFont val="Verdana"/>
        <family val="2"/>
      </rPr>
      <t>J'aime me confronter à de nouvelles difficultés et rechercher des solutions.</t>
    </r>
  </si>
  <si>
    <r>
      <rPr>
        <i/>
        <sz val="10"/>
        <color rgb="FF000000"/>
        <rFont val="Verdana"/>
        <family val="2"/>
      </rPr>
      <t>Je repère facilement les situations qui risquent de s'aggraver et de devenir stressantes, et prends des mesures pour en minimiser les effets négatifs.</t>
    </r>
  </si>
  <si>
    <r>
      <rPr>
        <i/>
        <sz val="10"/>
        <color rgb="FF000000"/>
        <rFont val="Verdana"/>
        <family val="2"/>
      </rPr>
      <t>J'aime procéder pas à pas et bien réfléchir afin de m'assurer que mes conclusions sont correctes.</t>
    </r>
  </si>
  <si>
    <r>
      <rPr>
        <i/>
        <sz val="10"/>
        <color rgb="FF000000"/>
        <rFont val="Verdana"/>
        <family val="2"/>
      </rPr>
      <t>Je planifie mon volume de travail et mon temps libre et respecte mes engagements tout en restant flexible face au changement.</t>
    </r>
  </si>
  <si>
    <r>
      <rPr>
        <i/>
        <sz val="10"/>
        <color rgb="FF000000"/>
        <rFont val="Verdana"/>
        <family val="2"/>
      </rPr>
      <t>Je suis une personne pleine de ressources qui sait tirer le meilleur parti de chaque situation.</t>
    </r>
  </si>
  <si>
    <r>
      <rPr>
        <i/>
        <sz val="10"/>
        <color rgb="FF000000"/>
        <rFont val="Verdana"/>
        <family val="2"/>
      </rPr>
      <t>Si je me retrouve face à une situation qui ne correspond pas à mes attentes, je perds rapidement la motivation et j'ai du mal à aller de l'avant.</t>
    </r>
  </si>
  <si>
    <r>
      <rPr>
        <i/>
        <sz val="10"/>
        <color rgb="FF000000"/>
        <rFont val="Verdana"/>
        <family val="2"/>
      </rPr>
      <t>J'accepte mes limites, mais je cherche toujours à apporter mon aide dans la mesure de mes possibilités.</t>
    </r>
  </si>
  <si>
    <r>
      <rPr>
        <i/>
        <sz val="10"/>
        <color rgb="FF000000"/>
        <rFont val="Verdana"/>
        <family val="2"/>
      </rPr>
      <t>Je cherche toujours à tirer le meilleur parti d'une situation, même lorsqu'elle ne correspond pas à mes attentes.</t>
    </r>
  </si>
  <si>
    <r>
      <rPr>
        <i/>
        <sz val="10"/>
        <color rgb="FF000000"/>
        <rFont val="Verdana"/>
        <family val="2"/>
      </rPr>
      <t>J'ai tendance à être déstabilisé et à me démotiver facilement si je dois sans cesse m'adapter à de nouvelles situations.</t>
    </r>
  </si>
  <si>
    <r>
      <rPr>
        <i/>
        <sz val="10"/>
        <color rgb="FF000000"/>
        <rFont val="Verdana"/>
        <family val="2"/>
      </rPr>
      <t>Je pense que les autres doivent me prendre tel(le) que je suis et accepter ma façon de m'exprimer.</t>
    </r>
  </si>
  <si>
    <r>
      <rPr>
        <i/>
        <sz val="10"/>
        <color rgb="FF000000"/>
        <rFont val="Verdana"/>
        <family val="2"/>
      </rPr>
      <t xml:space="preserve">J'admets que j'ai eu assez peu de contacts avec d'autres cultures. </t>
    </r>
  </si>
  <si>
    <r>
      <rPr>
        <i/>
        <sz val="10"/>
        <color rgb="FF000000"/>
        <rFont val="Verdana"/>
        <family val="2"/>
      </rPr>
      <t>Je respecte les croyances, la culture et les compétences des autres personnes et agit en toute occasion de façon honnête, ouverte et inclusive.</t>
    </r>
  </si>
  <si>
    <r>
      <rPr>
        <i/>
        <sz val="10"/>
        <color rgb="FF000000"/>
        <rFont val="Verdana"/>
        <family val="2"/>
      </rPr>
      <t>Avant de partir en voyage, j'ai l'habitude de me renseigner sur la culture que je suis sur le point de découvrir.</t>
    </r>
  </si>
  <si>
    <r>
      <rPr>
        <i/>
        <sz val="10"/>
        <color rgb="FF000000"/>
        <rFont val="Verdana"/>
        <family val="2"/>
      </rPr>
      <t>Je travaille mieux avec des personnes qui ont les mêmes valeurs et croyances que moi.</t>
    </r>
  </si>
  <si>
    <r>
      <rPr>
        <i/>
        <sz val="10"/>
        <color rgb="FF000000"/>
        <rFont val="Verdana"/>
        <family val="2"/>
      </rPr>
      <t>J'ai déjà travaillé dans des environnements multiculturels.</t>
    </r>
  </si>
  <si>
    <r>
      <rPr>
        <i/>
        <sz val="10"/>
        <color rgb="FF000000"/>
        <rFont val="Verdana"/>
        <family val="2"/>
      </rPr>
      <t>J'aime me mettre en avant et prendre l'initiative de nouvelles tâches.</t>
    </r>
  </si>
  <si>
    <r>
      <rPr>
        <i/>
        <sz val="10"/>
        <rFont val="Verdana"/>
        <family val="2"/>
      </rPr>
      <t>J'ai du mal à obtenir que les choses se fassent lorsque je fais appel à d'autres personnes et je finis souvent par tout faire moi-même.</t>
    </r>
  </si>
  <si>
    <r>
      <rPr>
        <i/>
        <sz val="10"/>
        <rFont val="Verdana"/>
        <family val="2"/>
      </rPr>
      <t>J'adore organiser le travail et répartir les responsabilités en vue d'atteindre des objectifs.</t>
    </r>
  </si>
  <si>
    <r>
      <rPr>
        <i/>
        <sz val="10"/>
        <rFont val="Verdana"/>
        <family val="2"/>
      </rPr>
      <t>J'encourage et je soutiens les membres de l'équipe et sais apprécier la valeur de leur travail.</t>
    </r>
  </si>
  <si>
    <r>
      <rPr>
        <i/>
        <sz val="10"/>
        <rFont val="Verdana"/>
        <family val="2"/>
      </rPr>
      <t>Je pense avoir de bonnes compétences en matière de leadership, car je connais généralement la meilleure façon de procéder.</t>
    </r>
  </si>
  <si>
    <r>
      <rPr>
        <i/>
        <sz val="10"/>
        <rFont val="Verdana"/>
        <family val="2"/>
      </rPr>
      <t xml:space="preserve">Je pense qu'il est plus important de répondre aux besoins de l'équipe que de réaliser les objectifs. </t>
    </r>
  </si>
  <si>
    <r>
      <rPr>
        <i/>
        <sz val="10"/>
        <color rgb="FF000000"/>
        <rFont val="Verdana"/>
        <family val="2"/>
      </rPr>
      <t>Je suis une personne volontaire et déterminée dans ma façon d'affronter les défis, de résoudre les problèmes et de surmonter les conflits.</t>
    </r>
  </si>
  <si>
    <r>
      <rPr>
        <i/>
        <sz val="10"/>
        <color rgb="FF000000"/>
        <rFont val="Verdana"/>
        <family val="2"/>
      </rPr>
      <t>Je peux identifier les dysfonctionnements au sein d'une équipe et trouver des solutions durables.</t>
    </r>
  </si>
  <si>
    <r>
      <rPr>
        <i/>
        <sz val="10"/>
        <color rgb="FF000000"/>
        <rFont val="Verdana"/>
        <family val="2"/>
      </rPr>
      <t>Je soutiens les membres de l'équipe pour tirer des leçons de leurs contributions et m'assurer de la pérennité des résultats obtenus.</t>
    </r>
  </si>
  <si>
    <r>
      <rPr>
        <i/>
        <sz val="10"/>
        <color rgb="FF000000"/>
        <rFont val="Verdana"/>
        <family val="2"/>
      </rPr>
      <t>Je travaille dur et je peux remédier aux éventuels dysfonctionnements au sein de l'équipe de façon à obtenir de bons résultats.</t>
    </r>
  </si>
  <si>
    <r>
      <rPr>
        <i/>
        <sz val="10"/>
        <color rgb="FF000000"/>
        <rFont val="Verdana"/>
        <family val="2"/>
      </rPr>
      <t>J'ai du mal à faire passer des messages à une équipe si les résultats ne sont pas bons.</t>
    </r>
  </si>
  <si>
    <r>
      <rPr>
        <i/>
        <sz val="10"/>
        <color rgb="FF000000"/>
        <rFont val="Verdana"/>
        <family val="2"/>
      </rPr>
      <t>Je suis une personne fiable qui fournit toujours un travail de qualité dans les délais impartis.</t>
    </r>
  </si>
  <si>
    <r>
      <rPr>
        <i/>
        <sz val="10"/>
        <color rgb="FF000000"/>
        <rFont val="Verdana"/>
        <family val="2"/>
      </rPr>
      <t>Je cherche à connaître l'opinion des autres sur mes qualités et mes lacunes et adapte mon comportement en conséquence.</t>
    </r>
  </si>
  <si>
    <r>
      <rPr>
        <i/>
        <sz val="10"/>
        <color rgb="FF000000"/>
        <rFont val="Verdana"/>
        <family val="2"/>
      </rPr>
      <t>Je cherche toujours à éviter les conflits, même si cela compromet le respect des normes ou des procédures de fonctionnement.</t>
    </r>
  </si>
  <si>
    <r>
      <rPr>
        <i/>
        <sz val="10"/>
        <color rgb="FF000000"/>
        <rFont val="Verdana"/>
        <family val="2"/>
      </rPr>
      <t>Je cherche à trouver mes propres solutions aux problèmes sans faire appel aux autres.</t>
    </r>
  </si>
  <si>
    <r>
      <rPr>
        <b/>
        <sz val="10"/>
        <color theme="1"/>
        <rFont val="Verdana"/>
        <family val="2"/>
      </rPr>
      <t>Veuillez vérifier que vous avez bien répondu à toutes les questions ci-dessus.  Une fois que vous avez terminé de remplir cette section, vous pouvez passer à la section 2b sur les compétences particulières en sélectionnant l'onglet correspondant ci-dessous.</t>
    </r>
  </si>
  <si>
    <r>
      <rPr>
        <b/>
        <sz val="16"/>
        <color theme="8"/>
        <rFont val="Verdana"/>
        <family val="2"/>
      </rPr>
      <t>Section 2b: compétences particulières requises dans le cadre de l'initiative des volontaires de l'aide de l'UE et de l'aide humanitaire en général</t>
    </r>
  </si>
  <si>
    <r>
      <rPr>
        <sz val="10"/>
        <color theme="1"/>
        <rFont val="Verdana"/>
        <family val="2"/>
      </rPr>
      <t xml:space="preserve">La section 2b porte sur l'autoévaluation de vos </t>
    </r>
    <r>
      <rPr>
        <u/>
        <sz val="10"/>
        <color theme="1"/>
        <rFont val="Verdana"/>
        <family val="2"/>
      </rPr>
      <t>compétences particulières</t>
    </r>
    <r>
      <rPr>
        <sz val="10"/>
        <color theme="1"/>
        <rFont val="Verdana"/>
        <family val="2"/>
      </rPr>
      <t xml:space="preserve">, c'est à dire des compétences recherchées dans le cadre de l'initiative des volontaires de l'aide de l'UE et de l'aide humanitaire en général. Les compétences particulières sont les suivantes: compréhension du contexte humanitaire de l'initiative et application des principes humanitaires; capacité à agir en toute sécurité en toutes circonstances; gestion de projets dans des contextes humanitaires; capacité à répondre aux besoins du programme sur le plan de la communication et de la sensibilisation.  
Nous avons bien conscience que vos compétences particulières dans le cadre de l'initiative et de l'aide humanitaire en général sont probablement très limitées, voire inexistantes. Cette section du questionnaire d'autoévaluation servira aussi à recenser vos besoins de formation dans le cas où votre candidature passerait à la phase suivante du processus de recrutement.
Veuillez lire les questions ci-dessous et indiquer pour chacune d'elle si votre réponse est «oui», «dans une certaine mesure» ou «non» en inscrivant un </t>
    </r>
    <r>
      <rPr>
        <b/>
        <sz val="10"/>
        <color theme="1"/>
        <rFont val="Verdana"/>
        <family val="2"/>
      </rPr>
      <t xml:space="preserve">X </t>
    </r>
    <r>
      <rPr>
        <sz val="10"/>
        <color theme="1"/>
        <rFont val="Verdana"/>
        <family val="2"/>
      </rPr>
      <t xml:space="preserve">dans la case correspondante.  Si vous répondez «oui» ou «dans une certaine mesure», veuillez expliquer ou justifier brièvement votre réponse. 
</t>
    </r>
  </si>
  <si>
    <r>
      <rPr>
        <b/>
        <sz val="10"/>
        <color rgb="FFFFFFFF"/>
        <rFont val="Verdana"/>
        <family val="2"/>
      </rPr>
      <t>Oui</t>
    </r>
  </si>
  <si>
    <r>
      <rPr>
        <b/>
        <sz val="10"/>
        <color rgb="FFFFFFFF"/>
        <rFont val="Verdana"/>
        <family val="2"/>
      </rPr>
      <t>Dans une certaine mesure</t>
    </r>
  </si>
  <si>
    <r>
      <rPr>
        <b/>
        <sz val="10"/>
        <color rgb="FFFFFFFF"/>
        <rFont val="Verdana"/>
        <family val="2"/>
      </rPr>
      <t>Non</t>
    </r>
  </si>
  <si>
    <r>
      <rPr>
        <b/>
        <sz val="10"/>
        <color rgb="FFFFFFFF"/>
        <rFont val="Verdana"/>
        <family val="2"/>
      </rPr>
      <t>Brève explication en cas de réponse positive</t>
    </r>
  </si>
  <si>
    <r>
      <rPr>
        <b/>
        <sz val="10"/>
        <color rgb="FF000000"/>
        <rFont val="Verdana"/>
        <family val="2"/>
      </rPr>
      <t>Comprendre le contexte humanitaire de l'initiative des volontaires de l'aide de l'UE et appliquer les principes humanitaires</t>
    </r>
  </si>
  <si>
    <r>
      <rPr>
        <sz val="10"/>
        <color rgb="FF000000"/>
        <rFont val="Verdana"/>
        <family val="2"/>
      </rPr>
      <t>Avez-vous une certaine connaissance ou expérience (attestée) dans les domaines suivants:</t>
    </r>
  </si>
  <si>
    <r>
      <rPr>
        <sz val="10"/>
        <color rgb="FF000000"/>
        <rFont val="Verdana"/>
        <family val="2"/>
      </rPr>
      <t>Le rôle de l'Union européenne dans l'aide humanitaire?</t>
    </r>
  </si>
  <si>
    <r>
      <rPr>
        <sz val="10"/>
        <color rgb="FF000000"/>
        <rFont val="Verdana"/>
        <family val="2"/>
      </rPr>
      <t>Le rôle de l'initiative des volontaires de l'aide de l'UE dans le contexte plus large des efforts de l'UE en matière d'aide humanitaire?</t>
    </r>
  </si>
  <si>
    <r>
      <rPr>
        <sz val="10"/>
        <color rgb="FF000000"/>
        <rFont val="Verdana"/>
        <family val="2"/>
      </rPr>
      <t>Les différentes phases de l'action humanitaire?</t>
    </r>
  </si>
  <si>
    <r>
      <rPr>
        <sz val="10"/>
        <color rgb="FF000000"/>
        <rFont val="Verdana"/>
        <family val="2"/>
      </rPr>
      <t>Les normes et codes de conduite applicables à l'aide humanitaire internationale?</t>
    </r>
  </si>
  <si>
    <r>
      <rPr>
        <sz val="10"/>
        <color rgb="FF000000"/>
        <rFont val="Verdana"/>
        <family val="2"/>
      </rPr>
      <t>Les principaux donateurs et partenaires engagés dans l'aide humanitaire?</t>
    </r>
  </si>
  <si>
    <r>
      <rPr>
        <b/>
        <sz val="10"/>
        <color rgb="FF000000"/>
        <rFont val="Verdana"/>
        <family val="2"/>
      </rPr>
      <t>Agir en toute sécurité en toutes circonstances</t>
    </r>
  </si>
  <si>
    <r>
      <rPr>
        <sz val="10"/>
        <color rgb="FF000000"/>
        <rFont val="Verdana"/>
        <family val="2"/>
      </rPr>
      <t>Avez-vous une certaine connaissance ou expérience (attestée) dans les domaines suivants:</t>
    </r>
  </si>
  <si>
    <r>
      <rPr>
        <sz val="10"/>
        <color rgb="FF000000"/>
        <rFont val="Verdana"/>
        <family val="2"/>
      </rPr>
      <t>Mise en œuvre/respect des procédures de sécurité?</t>
    </r>
  </si>
  <si>
    <r>
      <rPr>
        <sz val="10"/>
        <color rgb="FF000000"/>
        <rFont val="Verdana"/>
        <family val="2"/>
      </rPr>
      <t>Le principe «Ne pas nuire»?</t>
    </r>
  </si>
  <si>
    <r>
      <rPr>
        <sz val="10"/>
        <color rgb="FF000000"/>
        <rFont val="Verdana"/>
        <family val="2"/>
      </rPr>
      <t>Évaluation et prévention des risques?</t>
    </r>
  </si>
  <si>
    <r>
      <rPr>
        <sz val="10"/>
        <color rgb="FF000000"/>
        <rFont val="Verdana"/>
        <family val="2"/>
      </rPr>
      <t>Mise en œuvre des premiers secours?</t>
    </r>
  </si>
  <si>
    <r>
      <rPr>
        <b/>
        <sz val="10"/>
        <color rgb="FF000000"/>
        <rFont val="Verdana"/>
        <family val="2"/>
      </rPr>
      <t>Gérer des projets dans des contextes humanitaires</t>
    </r>
  </si>
  <si>
    <r>
      <rPr>
        <sz val="10"/>
        <color rgb="FF000000"/>
        <rFont val="Verdana"/>
        <family val="2"/>
      </rPr>
      <t>Avez-vous une certaine connaissance ou expérience (attestée) dans les domaines suivants:</t>
    </r>
  </si>
  <si>
    <r>
      <rPr>
        <sz val="10"/>
        <color rgb="FF000000"/>
        <rFont val="Verdana"/>
        <family val="2"/>
      </rPr>
      <t>Gestion du cycle d'un projet?</t>
    </r>
  </si>
  <si>
    <r>
      <rPr>
        <sz val="10"/>
        <color rgb="FF000000"/>
        <rFont val="Verdana"/>
        <family val="2"/>
      </rPr>
      <t>Préparation de propositions de financement?</t>
    </r>
  </si>
  <si>
    <r>
      <rPr>
        <sz val="10"/>
        <color rgb="FF000000"/>
        <rFont val="Verdana"/>
        <family val="2"/>
      </rPr>
      <t>Suivi et évaluation?</t>
    </r>
  </si>
  <si>
    <r>
      <rPr>
        <b/>
        <sz val="10"/>
        <color rgb="FF000000"/>
        <rFont val="Verdana"/>
        <family val="2"/>
      </rPr>
      <t>Communication et sensibilisation</t>
    </r>
  </si>
  <si>
    <r>
      <rPr>
        <sz val="10"/>
        <color rgb="FF000000"/>
        <rFont val="Verdana"/>
        <family val="2"/>
      </rPr>
      <t>Avez-vous une certaine connaissance ou expérience (attestée) dans les domaines suivants:</t>
    </r>
  </si>
  <si>
    <r>
      <rPr>
        <sz val="10"/>
        <color rgb="FF000000"/>
        <rFont val="Verdana"/>
        <family val="2"/>
      </rPr>
      <t>Plans de communication, y compris la participation à un plan de communication?</t>
    </r>
  </si>
  <si>
    <r>
      <rPr>
        <sz val="10"/>
        <color rgb="FF000000"/>
        <rFont val="Verdana"/>
        <family val="2"/>
      </rPr>
      <t>Défense des valeurs d'une organisation?</t>
    </r>
  </si>
  <si>
    <r>
      <rPr>
        <sz val="10"/>
        <color rgb="FF000000"/>
        <rFont val="Verdana"/>
        <family val="2"/>
      </rPr>
      <t>Recensement des parties prenantes et application des outils utilisés pour obtenir leur soutien?</t>
    </r>
  </si>
  <si>
    <r>
      <rPr>
        <sz val="10"/>
        <color rgb="FF000000"/>
        <rFont val="Verdana"/>
        <family val="2"/>
      </rPr>
      <t>Formulation d'arguments clairs et fondés dans le cadre d'actions de sensibilisation?</t>
    </r>
  </si>
  <si>
    <r>
      <rPr>
        <b/>
        <sz val="10"/>
        <color theme="1"/>
        <rFont val="Verdana"/>
        <family val="2"/>
      </rPr>
      <t>Veuillez vérifier que vous avez bien répondu à toutes les questions ci-dessus.  Une fois que vous avez terminé de remplir cette section, vous pouvez passer à la section 2c sur les compétences techniques en sélectionnant l'onglet correspondant ci-dessous.</t>
    </r>
  </si>
  <si>
    <r>
      <rPr>
        <b/>
        <sz val="16"/>
        <color rgb="FF0070C0"/>
        <rFont val="Verdana"/>
        <family val="2"/>
      </rPr>
      <t>Section 2c: compétences techniques obtenues à partir de connaissances spécialisées pertinentes dans le contexte de l'aide humanitaire</t>
    </r>
  </si>
  <si>
    <r>
      <rPr>
        <sz val="10"/>
        <color theme="1"/>
        <rFont val="Verdana"/>
        <family val="2"/>
      </rPr>
      <t xml:space="preserve">Veuillez indiquer votre </t>
    </r>
    <r>
      <rPr>
        <u/>
        <sz val="10"/>
        <color theme="1"/>
        <rFont val="Verdana"/>
        <family val="2"/>
      </rPr>
      <t>niveau d'expérience</t>
    </r>
    <r>
      <rPr>
        <sz val="10"/>
        <color theme="1"/>
        <rFont val="Verdana"/>
        <family val="2"/>
      </rPr>
      <t xml:space="preserve"> pour chaque domaine de compétence technique indiqué ci-dessous. Veuillez indiquer (</t>
    </r>
    <r>
      <rPr>
        <b/>
        <sz val="10"/>
        <color theme="1"/>
        <rFont val="Verdana"/>
        <family val="2"/>
      </rPr>
      <t>par un X</t>
    </r>
    <r>
      <rPr>
        <sz val="10"/>
        <color theme="1"/>
        <rFont val="Verdana"/>
        <family val="2"/>
      </rPr>
      <t xml:space="preserve">), pour chaque compétence technique répertoriée ci-dessous, la durée de votre expérience en la matière, acquise lors d'une mission de travail ou de volontariat exercée au sein de l'Union européenne et, le cas échéant, dans un contexte d'aide humanitaire ou d'aide au développement. Veillez à indiquer votre niveau d'expérience en cochant </t>
    </r>
    <r>
      <rPr>
        <b/>
        <sz val="10"/>
        <color theme="1"/>
        <rFont val="Verdana"/>
        <family val="2"/>
      </rPr>
      <t>une case</t>
    </r>
    <r>
      <rPr>
        <sz val="10"/>
        <color theme="1"/>
        <rFont val="Verdana"/>
        <family val="2"/>
      </rPr>
      <t xml:space="preserve"> </t>
    </r>
    <r>
      <rPr>
        <b/>
        <sz val="10"/>
        <color theme="1"/>
        <rFont val="Verdana"/>
        <family val="2"/>
      </rPr>
      <t>pour chaque compétence</t>
    </r>
    <r>
      <rPr>
        <sz val="10"/>
        <color theme="1"/>
        <rFont val="Verdana"/>
        <family val="2"/>
      </rPr>
      <t xml:space="preserve"> (si vous n'avez aucune expérience, vous devez aussi l'indiquer).  Veuillez aussi indiquer </t>
    </r>
    <r>
      <rPr>
        <b/>
        <sz val="10"/>
        <color theme="1"/>
        <rFont val="Verdana"/>
        <family val="2"/>
      </rPr>
      <t>par un X</t>
    </r>
    <r>
      <rPr>
        <sz val="10"/>
        <color theme="1"/>
        <rFont val="Verdana"/>
        <family val="2"/>
      </rPr>
      <t xml:space="preserve"> les domaines techniques dans lesquels vous possédez une qualification professionnelle ou académique utile.</t>
    </r>
  </si>
  <si>
    <r>
      <rPr>
        <b/>
        <sz val="10"/>
        <color rgb="FFFFFFFF"/>
        <rFont val="Verdana"/>
        <family val="2"/>
      </rPr>
      <t>Pour chacune des compétences techniques suivantes, veuillez indiquer:</t>
    </r>
  </si>
  <si>
    <r>
      <rPr>
        <sz val="9"/>
        <color rgb="FFFFFFFF"/>
        <rFont val="Verdana"/>
        <family val="2"/>
      </rPr>
      <t>i) années d'expérience professionnelle</t>
    </r>
  </si>
  <si>
    <r>
      <rPr>
        <sz val="10"/>
        <color rgb="FFFFFFFF"/>
        <rFont val="Verdana"/>
        <family val="2"/>
      </rPr>
      <t>- vos années d'expérience professionnelle (X)</t>
    </r>
  </si>
  <si>
    <r>
      <rPr>
        <b/>
        <sz val="9"/>
        <color rgb="FFFFFFFF"/>
        <rFont val="Verdana"/>
        <family val="2"/>
      </rPr>
      <t>Aucune expérience</t>
    </r>
  </si>
  <si>
    <r>
      <rPr>
        <b/>
        <sz val="9"/>
        <color rgb="FFFFFFFF"/>
        <rFont val="Verdana"/>
        <family val="2"/>
      </rPr>
      <t>Moins de 1 an</t>
    </r>
  </si>
  <si>
    <r>
      <rPr>
        <b/>
        <sz val="9"/>
        <color rgb="FFFFFFFF"/>
        <rFont val="Verdana"/>
        <family val="2"/>
      </rPr>
      <t>De 1 à 5 ans</t>
    </r>
  </si>
  <si>
    <r>
      <rPr>
        <b/>
        <sz val="9"/>
        <color rgb="FFFFFFFF"/>
        <rFont val="Verdana"/>
        <family val="2"/>
      </rPr>
      <t>De 6 à 10 ans</t>
    </r>
  </si>
  <si>
    <r>
      <rPr>
        <b/>
        <sz val="9"/>
        <color rgb="FFFFFFFF"/>
        <rFont val="Verdana"/>
        <family val="2"/>
      </rPr>
      <t>Plus de 10 ans</t>
    </r>
  </si>
  <si>
    <r>
      <rPr>
        <b/>
        <sz val="9"/>
        <color rgb="FFFFFFFF"/>
        <rFont val="Verdana"/>
        <family val="2"/>
      </rPr>
      <t>Qualification professionnelle/académique</t>
    </r>
  </si>
  <si>
    <r>
      <rPr>
        <sz val="10"/>
        <color rgb="FFFFFFFF"/>
        <rFont val="Verdana"/>
        <family val="2"/>
      </rPr>
      <t>a) au sein de l'UE et/ou</t>
    </r>
  </si>
  <si>
    <r>
      <rPr>
        <sz val="10"/>
        <color rgb="FFFFFFFF"/>
        <rFont val="Verdana"/>
        <family val="2"/>
      </rPr>
      <t>b) dans un contexte d'aide humanitaire ou d'aide au développement</t>
    </r>
  </si>
  <si>
    <r>
      <rPr>
        <sz val="10"/>
        <color rgb="FFFFFFFF"/>
        <rFont val="Verdana"/>
        <family val="2"/>
      </rPr>
      <t xml:space="preserve">- vos qualifications professionnelles ou académiques dans ce domaine </t>
    </r>
  </si>
  <si>
    <r>
      <rPr>
        <sz val="9"/>
        <color rgb="FF000000"/>
        <rFont val="Verdana"/>
        <family val="2"/>
      </rPr>
      <t>1a Finance et comptabilité (UE)</t>
    </r>
  </si>
  <si>
    <r>
      <rPr>
        <sz val="9"/>
        <color rgb="FF000000"/>
        <rFont val="Verdana"/>
        <family val="2"/>
      </rPr>
      <t>1b Finances et comptabilité (contexte d'aide humanitaire ou d'aide au développement)</t>
    </r>
  </si>
  <si>
    <r>
      <rPr>
        <sz val="9"/>
        <color rgb="FF000000"/>
        <rFont val="Verdana"/>
        <family val="2"/>
      </rPr>
      <t>2a Questions juridiques (UE)</t>
    </r>
  </si>
  <si>
    <r>
      <rPr>
        <sz val="9"/>
        <color rgb="FF000000"/>
        <rFont val="Verdana"/>
        <family val="2"/>
      </rPr>
      <t>2b Questions juridiques (contexte d'aide humanitaire ou d'aide au développement)</t>
    </r>
  </si>
  <si>
    <r>
      <rPr>
        <sz val="9"/>
        <color rgb="FF000000"/>
        <rFont val="Verdana"/>
        <family val="2"/>
      </rPr>
      <t>3a Gestion et administration de projets (UE)</t>
    </r>
  </si>
  <si>
    <r>
      <rPr>
        <sz val="9"/>
        <color rgb="FF000000"/>
        <rFont val="Verdana"/>
        <family val="2"/>
      </rPr>
      <t>3b Gestion et administration de projets (contexte d'aide humanitaire ou d'aide au développement)</t>
    </r>
  </si>
  <si>
    <r>
      <rPr>
        <sz val="9"/>
        <color rgb="FF000000"/>
        <rFont val="Verdana"/>
        <family val="2"/>
      </rPr>
      <t>4a Suivi et évaluation de projets (UE)</t>
    </r>
  </si>
  <si>
    <r>
      <rPr>
        <sz val="9"/>
        <color rgb="FF000000"/>
        <rFont val="Verdana"/>
        <family val="2"/>
      </rPr>
      <t>4b Suivi et évaluation de projets (contexte d'aide humanitaire ou d'aide au développement)</t>
    </r>
  </si>
  <si>
    <r>
      <rPr>
        <sz val="9"/>
        <color rgb="FF000000"/>
        <rFont val="Verdana"/>
        <family val="2"/>
      </rPr>
      <t>5a Communications, notamment la visibilité, les relations publiques et la sensibilisation (UE)</t>
    </r>
  </si>
  <si>
    <r>
      <rPr>
        <sz val="9"/>
        <color rgb="FF000000"/>
        <rFont val="Verdana"/>
        <family val="2"/>
      </rPr>
      <t>5b Communications, notamment la visibilité, les relations publiques et la sensibilisation (contexte d'aide humanitaire ou d'aide au développement)</t>
    </r>
  </si>
  <si>
    <r>
      <rPr>
        <sz val="9"/>
        <color rgb="FF000000"/>
        <rFont val="Verdana"/>
        <family val="2"/>
      </rPr>
      <t>6a Logistique et transport (UE)</t>
    </r>
  </si>
  <si>
    <r>
      <rPr>
        <sz val="9"/>
        <color rgb="FF000000"/>
        <rFont val="Verdana"/>
        <family val="2"/>
      </rPr>
      <t>6b Logistique et transport (contexte d'aide humanitaire ou d'aide au développement)</t>
    </r>
  </si>
  <si>
    <r>
      <rPr>
        <sz val="9"/>
        <color rgb="FF000000"/>
        <rFont val="Verdana"/>
        <family val="2"/>
      </rPr>
      <t>7a Gestion et étude des ressources humaines (UE)</t>
    </r>
  </si>
  <si>
    <r>
      <rPr>
        <sz val="9"/>
        <color rgb="FF000000"/>
        <rFont val="Verdana"/>
        <family val="2"/>
      </rPr>
      <t>7b Gestion et étude des ressources humaines (contexte d'aide humanitaire ou d'aide au développement)</t>
    </r>
  </si>
  <si>
    <r>
      <rPr>
        <sz val="9"/>
        <color rgb="FF000000"/>
        <rFont val="Verdana"/>
        <family val="2"/>
      </rPr>
      <t>8a Développement organisationnel et renforcement des capacités (UE)</t>
    </r>
  </si>
  <si>
    <r>
      <rPr>
        <sz val="9"/>
        <color rgb="FF000000"/>
        <rFont val="Verdana"/>
        <family val="2"/>
      </rPr>
      <t>8b Développement organisationnel et renforcement des capacités (contexte d'aide humanitaire ou d'aide au développement)</t>
    </r>
  </si>
  <si>
    <r>
      <rPr>
        <sz val="9"/>
        <color rgb="FF000000"/>
        <rFont val="Verdana"/>
        <family val="2"/>
      </rPr>
      <t>9a Élaboration des politiques et planification stratégiques (UE)</t>
    </r>
  </si>
  <si>
    <r>
      <rPr>
        <sz val="9"/>
        <color rgb="FF000000"/>
        <rFont val="Verdana"/>
        <family val="2"/>
      </rPr>
      <t>9b Élaboration des politiques et planification stratégiques (contexte d'aide humanitaire ou d'aide au développement)</t>
    </r>
  </si>
  <si>
    <r>
      <rPr>
        <sz val="9"/>
        <color rgb="FF000000"/>
        <rFont val="Verdana"/>
        <family val="2"/>
      </rPr>
      <t>10a Technologie de communication et d'information sur les risques (UE)</t>
    </r>
  </si>
  <si>
    <r>
      <rPr>
        <sz val="9"/>
        <color rgb="FF000000"/>
        <rFont val="Verdana"/>
        <family val="2"/>
      </rPr>
      <t>10b Technologie de communication et d'information sur les risques (contexte d'aide humanitaire ou d'aide au développement)</t>
    </r>
  </si>
  <si>
    <r>
      <rPr>
        <sz val="9"/>
        <color rgb="FF000000"/>
        <rFont val="Verdana"/>
        <family val="2"/>
      </rPr>
      <t>11a Eau et assainissement (UE)</t>
    </r>
  </si>
  <si>
    <r>
      <rPr>
        <sz val="9"/>
        <color rgb="FF000000"/>
        <rFont val="Verdana"/>
        <family val="2"/>
      </rPr>
      <t>11b Eau et assainissement (contexte d'aide humanitaire ou d'aide au développement)</t>
    </r>
  </si>
  <si>
    <r>
      <rPr>
        <sz val="9"/>
        <color rgb="FF000000"/>
        <rFont val="Verdana"/>
        <family val="2"/>
      </rPr>
      <t>12a Protection et hébergement (UE)</t>
    </r>
  </si>
  <si>
    <r>
      <rPr>
        <sz val="9"/>
        <color rgb="FF000000"/>
        <rFont val="Verdana"/>
        <family val="2"/>
      </rPr>
      <t>12b Protection et hébergement (contexte d'aide humanitaire ou d'aide au développement)</t>
    </r>
  </si>
  <si>
    <r>
      <rPr>
        <sz val="9"/>
        <color rgb="FF000000"/>
        <rFont val="Verdana"/>
        <family val="2"/>
      </rPr>
      <t>13a Alimentation, nutrition et santé (UE)</t>
    </r>
  </si>
  <si>
    <r>
      <rPr>
        <sz val="9"/>
        <color rgb="FF000000"/>
        <rFont val="Verdana"/>
        <family val="2"/>
      </rPr>
      <t>13b Alimentation, nutrition et santé (contexte d'aide humanitaire ou d'aide au développement)</t>
    </r>
  </si>
  <si>
    <r>
      <rPr>
        <sz val="9"/>
        <color rgb="FF000000"/>
        <rFont val="Verdana"/>
        <family val="2"/>
      </rPr>
      <t>14a Réfugiés et déplacés internes (UE)</t>
    </r>
  </si>
  <si>
    <r>
      <rPr>
        <sz val="9"/>
        <color rgb="FF000000"/>
        <rFont val="Verdana"/>
        <family val="2"/>
      </rPr>
      <t>14b Réfugiés et déplacés internes (contexte d'aide humanitaire ou d'aide au développement)</t>
    </r>
  </si>
  <si>
    <r>
      <rPr>
        <sz val="9"/>
        <color rgb="FF000000"/>
        <rFont val="Verdana"/>
        <family val="2"/>
      </rPr>
      <t>15a Questions relatives à l'égalité des sexes (UE)</t>
    </r>
  </si>
  <si>
    <r>
      <rPr>
        <sz val="9"/>
        <color rgb="FF000000"/>
        <rFont val="Verdana"/>
        <family val="2"/>
      </rPr>
      <t>15b Questions relatives à l'égalité des sexes (contexte d'aide humanitaire ou d'aide au développement)</t>
    </r>
  </si>
  <si>
    <r>
      <rPr>
        <sz val="9"/>
        <color rgb="FF000000"/>
        <rFont val="Verdana"/>
        <family val="2"/>
      </rPr>
      <t>16a Protection de l'enfant (UE)</t>
    </r>
  </si>
  <si>
    <r>
      <rPr>
        <sz val="9"/>
        <color rgb="FF000000"/>
        <rFont val="Verdana"/>
        <family val="2"/>
      </rPr>
      <t>16b Protection de l'enfant (contexte d'aide humanitaire ou d'aide au développement)</t>
    </r>
  </si>
  <si>
    <r>
      <rPr>
        <sz val="9"/>
        <color rgb="FF000000"/>
        <rFont val="Verdana"/>
        <family val="2"/>
      </rPr>
      <t>17a Moyens de subsistance (UE)</t>
    </r>
  </si>
  <si>
    <r>
      <rPr>
        <sz val="9"/>
        <color rgb="FF000000"/>
        <rFont val="Verdana"/>
        <family val="2"/>
      </rPr>
      <t>17b Moyens de subsistance (contexte d'aide humanitaire ou d'aide au développement)</t>
    </r>
  </si>
  <si>
    <r>
      <rPr>
        <sz val="9"/>
        <color rgb="FF000000"/>
        <rFont val="Verdana"/>
        <family val="2"/>
      </rPr>
      <t>18a Liens entre l'aide d'urgence, la réhabilitation et l'aide au développement (UE)</t>
    </r>
  </si>
  <si>
    <r>
      <rPr>
        <sz val="9"/>
        <color rgb="FF000000"/>
        <rFont val="Verdana"/>
        <family val="2"/>
      </rPr>
      <t>18b Liens entre l'aide d'urgence, la réhabilitation et l'aide au développement (contexte d'aide humanitaire ou d'aide au développement)</t>
    </r>
  </si>
  <si>
    <r>
      <rPr>
        <sz val="9"/>
        <color rgb="FF000000"/>
        <rFont val="Verdana"/>
        <family val="2"/>
      </rPr>
      <t>19a Gestion des risques de catastrophes (UE)</t>
    </r>
  </si>
  <si>
    <r>
      <rPr>
        <sz val="9"/>
        <color rgb="FF000000"/>
        <rFont val="Verdana"/>
        <family val="2"/>
      </rPr>
      <t>19b Gestion des risques de catastrophe (contexte d'aide humanitaire ou d'aide au développement)</t>
    </r>
  </si>
  <si>
    <r>
      <rPr>
        <sz val="9"/>
        <color rgb="FF000000"/>
        <rFont val="Verdana"/>
        <family val="2"/>
      </rPr>
      <t>20a Renforcement des capacités de résilience (UE)</t>
    </r>
  </si>
  <si>
    <r>
      <rPr>
        <sz val="9"/>
        <color rgb="FF000000"/>
        <rFont val="Verdana"/>
        <family val="2"/>
      </rPr>
      <t>20b Renforcement des capacités de résilience (contexte d'aide humanitaire ou d'aide au développement)</t>
    </r>
  </si>
  <si>
    <r>
      <rPr>
        <sz val="9"/>
        <color rgb="FF000000"/>
        <rFont val="Verdana"/>
        <family val="2"/>
      </rPr>
      <t>21a Données et connaissances sur les catastrophes (UE)</t>
    </r>
  </si>
  <si>
    <r>
      <rPr>
        <sz val="9"/>
        <color rgb="FF000000"/>
        <rFont val="Verdana"/>
        <family val="2"/>
      </rPr>
      <t>21b Données et connaissances sur les catastrophes (contexte d'aide humanitaire ou d'aide au développement)</t>
    </r>
  </si>
  <si>
    <r>
      <rPr>
        <sz val="9"/>
        <color rgb="FF000000"/>
        <rFont val="Verdana"/>
        <family val="2"/>
      </rPr>
      <t>22a Évaluation et recensement des risques et de la vulnérabilité, et analyse de la fragilité et des conflits (UE)</t>
    </r>
  </si>
  <si>
    <r>
      <rPr>
        <sz val="9"/>
        <color rgb="FF000000"/>
        <rFont val="Verdana"/>
        <family val="2"/>
      </rPr>
      <t>22b Évaluation et recensement des risques et de la vulnérabilité, et analyse de la fragilité et des conflits (contexte d'aide humanitaire ou d'aide au développement)</t>
    </r>
  </si>
  <si>
    <r>
      <rPr>
        <sz val="9"/>
        <color rgb="FF000000"/>
        <rFont val="Verdana"/>
        <family val="2"/>
      </rPr>
      <t>23a Prévention des conflits et médiation (UE)</t>
    </r>
  </si>
  <si>
    <r>
      <rPr>
        <sz val="9"/>
        <color rgb="FF000000"/>
        <rFont val="Verdana"/>
        <family val="2"/>
      </rPr>
      <t>23b Prévention des conflits et médiation (contexte d'aide humanitaire ou d'aide au développement)</t>
    </r>
  </si>
  <si>
    <r>
      <rPr>
        <sz val="9"/>
        <color rgb="FF000000"/>
        <rFont val="Verdana"/>
        <family val="2"/>
      </rPr>
      <t>24a Adaptation au changement climatique et gestion fondée sur les écosystèmes (UE)</t>
    </r>
  </si>
  <si>
    <r>
      <rPr>
        <sz val="9"/>
        <color rgb="FF000000"/>
        <rFont val="Verdana"/>
        <family val="2"/>
      </rPr>
      <t>24b Adaptation au changement climatique et gestion fondée sur les écosystèmes (contexte de l'aide humanitaire et développement)</t>
    </r>
  </si>
  <si>
    <r>
      <rPr>
        <sz val="9"/>
        <color rgb="FF000000"/>
        <rFont val="Verdana"/>
        <family val="2"/>
      </rPr>
      <t>25a Sensibilisation et éducation (UE)</t>
    </r>
  </si>
  <si>
    <r>
      <rPr>
        <sz val="9"/>
        <color rgb="FF000000"/>
        <rFont val="Verdana"/>
        <family val="2"/>
      </rPr>
      <t>25b Sensibilisation et éducation (contexte d'aide humanitaire ou d'aide au développement)</t>
    </r>
  </si>
  <si>
    <r>
      <rPr>
        <sz val="9"/>
        <color rgb="FF000000"/>
        <rFont val="Verdana"/>
        <family val="2"/>
      </rPr>
      <t>26a Résilience urbaine et aménagement du territoire (UE)</t>
    </r>
  </si>
  <si>
    <r>
      <rPr>
        <sz val="9"/>
        <color rgb="FF000000"/>
        <rFont val="Verdana"/>
        <family val="2"/>
      </rPr>
      <t>26b Résilience urbaine et aménagement du territoire (contexte d'aide humanitaire ou d'aide au développement)</t>
    </r>
  </si>
  <si>
    <r>
      <rPr>
        <sz val="9"/>
        <color rgb="FF000000"/>
        <rFont val="Verdana"/>
        <family val="2"/>
      </rPr>
      <t>27a Développement local (UE)</t>
    </r>
  </si>
  <si>
    <r>
      <rPr>
        <sz val="9"/>
        <color rgb="FF000000"/>
        <rFont val="Verdana"/>
        <family val="2"/>
      </rPr>
      <t>27b Développement local (contexte d'aide humanitaire ou d'aide au développement)</t>
    </r>
  </si>
  <si>
    <r>
      <rPr>
        <sz val="9"/>
        <color rgb="FF000000"/>
        <rFont val="Verdana"/>
        <family val="2"/>
      </rPr>
      <t>28a Protection sociale et filets de sécurité (UE)</t>
    </r>
  </si>
  <si>
    <r>
      <rPr>
        <sz val="9"/>
        <color rgb="FF000000"/>
        <rFont val="Verdana"/>
        <family val="2"/>
      </rPr>
      <t>28b Protection sociale et filets de sécurité (contexte d'aide humanitaire ou d'aide au développement)</t>
    </r>
  </si>
  <si>
    <r>
      <rPr>
        <sz val="9"/>
        <color rgb="FF000000"/>
        <rFont val="Verdana"/>
        <family val="2"/>
      </rPr>
      <t>29a Résilience des entreprises et des infrastructures, notamment la protection des infrastructures critiques (UE)</t>
    </r>
  </si>
  <si>
    <r>
      <rPr>
        <sz val="9"/>
        <color rgb="FF000000"/>
        <rFont val="Verdana"/>
        <family val="2"/>
      </rPr>
      <t>29b Résilience des entreprises et des infrastructures, notamment la protection des infrastructures critiques (contexte d'aide humanitaire ou d'aide au développement)</t>
    </r>
  </si>
  <si>
    <r>
      <rPr>
        <sz val="9"/>
        <color rgb="FF000000"/>
        <rFont val="Verdana"/>
        <family val="2"/>
      </rPr>
      <t>30a Financement des risques (UE)</t>
    </r>
  </si>
  <si>
    <r>
      <rPr>
        <sz val="9"/>
        <color rgb="FF000000"/>
        <rFont val="Verdana"/>
        <family val="2"/>
      </rPr>
      <t>30b Financement des risques (contexte d'aide humanitaire ou d'aide au développement)</t>
    </r>
  </si>
  <si>
    <r>
      <rPr>
        <sz val="9"/>
        <color rgb="FF000000"/>
        <rFont val="Verdana"/>
        <family val="2"/>
      </rPr>
      <t>31a Systèmes de suivi et d'alerte précoce (UE)</t>
    </r>
  </si>
  <si>
    <r>
      <rPr>
        <sz val="9"/>
        <color rgb="FF000000"/>
        <rFont val="Verdana"/>
        <family val="2"/>
      </rPr>
      <t>31b Systèmes de suivi et d'alerte précoce (contexte d'aide humanitaire ou d'aide au développement)</t>
    </r>
  </si>
  <si>
    <r>
      <rPr>
        <sz val="9"/>
        <color rgb="FF000000"/>
        <rFont val="Verdana"/>
        <family val="2"/>
      </rPr>
      <t>32a Préparation aux catastrophes et plans d'urgence (UE)</t>
    </r>
  </si>
  <si>
    <r>
      <rPr>
        <sz val="9"/>
        <color rgb="FF000000"/>
        <rFont val="Verdana"/>
        <family val="2"/>
      </rPr>
      <t>32b Préparation aux catastrophes et plans d'urgence (contexte d'aide humanitaire ou d'aide au développement)</t>
    </r>
  </si>
  <si>
    <r>
      <rPr>
        <sz val="9"/>
        <color rgb="FF000000"/>
        <rFont val="Verdana"/>
        <family val="2"/>
      </rPr>
      <t>33a Protection civile et réaction d'urgence (UE)</t>
    </r>
  </si>
  <si>
    <r>
      <rPr>
        <sz val="9"/>
        <color rgb="FF000000"/>
        <rFont val="Verdana"/>
        <family val="2"/>
      </rPr>
      <t>33b Protection civile et réaction d'urgence (contexte d'aide humanitaire ou d'aide au développement)</t>
    </r>
  </si>
  <si>
    <r>
      <rPr>
        <sz val="9"/>
        <color rgb="FF000000"/>
        <rFont val="Verdana"/>
        <family val="2"/>
      </rPr>
      <t>34a Évaluation et rétablissement après une catastrophe et après un conflit (UE)</t>
    </r>
  </si>
  <si>
    <r>
      <rPr>
        <sz val="9"/>
        <color rgb="FF000000"/>
        <rFont val="Verdana"/>
        <family val="2"/>
      </rPr>
      <t>34b Évaluation et rétablissement après une catastrophe et après un conflit (contexte d'aide humanitaire ou d'aide au développement)</t>
    </r>
  </si>
  <si>
    <r>
      <rPr>
        <sz val="9"/>
        <color rgb="FF000000"/>
        <rFont val="Verdana"/>
        <family val="2"/>
      </rPr>
      <t>35a Services médicaux et paramédicaux (UE)</t>
    </r>
  </si>
  <si>
    <r>
      <rPr>
        <sz val="9"/>
        <color rgb="FF000000"/>
        <rFont val="Verdana"/>
        <family val="2"/>
      </rPr>
      <t>35b Services médicaux et paramédicaux (contexte d'aide humanitaire ou d'aide au développement)</t>
    </r>
  </si>
  <si>
    <r>
      <rPr>
        <sz val="9"/>
        <color rgb="FF000000"/>
        <rFont val="Verdana"/>
        <family val="2"/>
      </rPr>
      <t>36a Ingénierie (UE)</t>
    </r>
  </si>
  <si>
    <r>
      <rPr>
        <sz val="9"/>
        <color rgb="FF000000"/>
        <rFont val="Verdana"/>
        <family val="2"/>
      </rPr>
      <t>36b Ingénierie (contexte d'aide humanitaire ou d'aide au développement)</t>
    </r>
  </si>
  <si>
    <r>
      <rPr>
        <sz val="9"/>
        <color rgb="FF000000"/>
        <rFont val="Verdana"/>
        <family val="2"/>
      </rPr>
      <t>37a Gestion des volontaires (UE)</t>
    </r>
  </si>
  <si>
    <r>
      <rPr>
        <sz val="9"/>
        <color rgb="FF000000"/>
        <rFont val="Verdana"/>
        <family val="2"/>
      </rPr>
      <t>37b Gestion des volontaires (contexte d'aide humanitaire ou d'aide au développement)</t>
    </r>
  </si>
  <si>
    <r>
      <rPr>
        <b/>
        <sz val="10"/>
        <color theme="1"/>
        <rFont val="Verdana"/>
        <family val="2"/>
      </rPr>
      <t xml:space="preserve">Veuillez vérifier que vous avez bien répondu à toutes les questions ci-dessus.  Vous avez terminé de remplir la section 2. Vous pouvez passer à la section 3 sur les conditions de vie et de travail en sélectionnant l'onglet correspondant ci-dessous et en lisant les informations supplémentaires fournies sous l'onglet «Annexe 1-Conditions». </t>
    </r>
  </si>
  <si>
    <r>
      <rPr>
        <b/>
        <sz val="16"/>
        <color theme="8"/>
        <rFont val="Verdana"/>
        <family val="2"/>
      </rPr>
      <t>Section 3: conditions de vie et de travail</t>
    </r>
  </si>
  <si>
    <r>
      <rPr>
        <sz val="10"/>
        <color rgb="FF000000"/>
        <rFont val="Verdana"/>
        <family val="2"/>
      </rPr>
      <t xml:space="preserve">En vertu de l'article 22 du règlement 375/2014, tous les volontaires de l'aide de l'UE doivent travailler «dans des conditions qui leur permettent d'obtenir de bons résultats pendant leurs missions et de préserver leur bien-être, leur motivation, leur santé et leur sécurité». </t>
    </r>
  </si>
  <si>
    <r>
      <rPr>
        <sz val="10"/>
        <color rgb="FF000000"/>
        <rFont val="Verdana"/>
        <family val="2"/>
      </rPr>
      <t xml:space="preserve">Cette section du processus d'évaluation vous invite à autoévaluer votre niveau de compréhension et de préparation pour affronter les conditions de </t>
    </r>
    <r>
      <rPr>
        <u/>
        <sz val="10"/>
        <color rgb="FF000000"/>
        <rFont val="Verdana"/>
        <family val="2"/>
      </rPr>
      <t>vie et de travail</t>
    </r>
    <r>
      <rPr>
        <sz val="10"/>
        <color rgb="FF000000"/>
        <rFont val="Verdana"/>
        <family val="2"/>
      </rPr>
      <t xml:space="preserve"> qu'offre le pays de déploiement.  Avant d'entamer cette section, pensez à </t>
    </r>
    <r>
      <rPr>
        <u/>
        <sz val="10"/>
        <color rgb="FF000000"/>
        <rFont val="Verdana"/>
        <family val="2"/>
      </rPr>
      <t>lire et examiner</t>
    </r>
    <r>
      <rPr>
        <sz val="10"/>
        <color rgb="FF000000"/>
        <rFont val="Verdana"/>
        <family val="2"/>
      </rPr>
      <t xml:space="preserve"> les informations concernant votre pays de déploiement. Vous les trouverez dans l'avis de vacance et dans le World Fact Book de la CIA:</t>
    </r>
  </si>
  <si>
    <r>
      <rPr>
        <u/>
        <sz val="11"/>
        <color theme="10"/>
        <rFont val="Calibri"/>
        <family val="2"/>
        <scheme val="minor"/>
      </rPr>
      <t>(https://www.cia.gov/library/publications/the-world-factbook/docs/profileguide.html).</t>
    </r>
  </si>
  <si>
    <r>
      <rPr>
        <sz val="11"/>
        <color theme="1"/>
        <rFont val="Calibri"/>
        <family val="2"/>
        <scheme val="minor"/>
      </rPr>
      <t xml:space="preserve">Des exemples de conditions de vie et de travail habituelles que vous pourriez rencontrer dans votre pays de déploiement sont donnés à l'annexe 1.
En tenant également compte de vos réponses à la section 1 de ce questionnaire d'autoévaluation (sur votre situation personnelle), veuillez répondre aux questions suivantes </t>
    </r>
    <r>
      <rPr>
        <u/>
        <sz val="11"/>
        <color theme="1"/>
        <rFont val="Calibri"/>
        <family val="2"/>
        <scheme val="minor"/>
      </rPr>
      <t>en respectant les indications concernant le nombre de mots</t>
    </r>
    <r>
      <rPr>
        <sz val="11"/>
        <color theme="1"/>
        <rFont val="Calibri"/>
        <family val="2"/>
        <scheme val="minor"/>
      </rPr>
      <t xml:space="preserve">:
</t>
    </r>
  </si>
  <si>
    <r>
      <rPr>
        <b/>
        <sz val="10"/>
        <color rgb="FFFFFFFF"/>
        <rFont val="Verdana"/>
        <family val="2"/>
      </rPr>
      <t>1. Veuillez indiquer votre pays de déploiement:</t>
    </r>
  </si>
  <si>
    <r>
      <rPr>
        <b/>
        <sz val="10"/>
        <rFont val="Verdana"/>
        <family val="2"/>
      </rPr>
      <t xml:space="preserve">Mon pays de déploiement est: </t>
    </r>
  </si>
  <si>
    <r>
      <rPr>
        <b/>
        <sz val="10"/>
        <color rgb="FFFFFFFF"/>
        <rFont val="Verdana"/>
        <family val="2"/>
      </rPr>
      <t xml:space="preserve">2. Veuillez résumer les principales différences socioculturelles que vous vous attendez à rencontrer si vous devez </t>
    </r>
    <r>
      <rPr>
        <b/>
        <u/>
        <sz val="10"/>
        <color rgb="FFFFFFFF"/>
        <rFont val="Verdana"/>
        <family val="2"/>
      </rPr>
      <t>vivre et travailler</t>
    </r>
    <r>
      <rPr>
        <b/>
        <sz val="10"/>
        <color rgb="FFFFFFFF"/>
        <rFont val="Verdana"/>
        <family val="2"/>
      </rPr>
      <t xml:space="preserve"> dans votre pays de déploiement (maximum 100 mots).</t>
    </r>
  </si>
  <si>
    <r>
      <rPr>
        <b/>
        <sz val="10"/>
        <color theme="0"/>
        <rFont val="Verdana"/>
        <family val="2"/>
      </rPr>
      <t>2a. En tenant compte des circonstances spécifiques de votre pays de déploiement, veuillez décrire ci-dessous les trois plus grands défis personnels auxquels vous pensez que vous serez confronté(e) si vous devez vivre dans ce pays (maximum 50 mots par défi).</t>
    </r>
  </si>
  <si>
    <r>
      <rPr>
        <b/>
        <sz val="10"/>
        <color theme="1"/>
        <rFont val="Verdana"/>
        <family val="2"/>
      </rPr>
      <t>Défi de vie 1:</t>
    </r>
  </si>
  <si>
    <r>
      <rPr>
        <b/>
        <sz val="10"/>
        <color theme="1"/>
        <rFont val="Verdana"/>
        <family val="2"/>
      </rPr>
      <t>Défi de vie 2:</t>
    </r>
  </si>
  <si>
    <r>
      <rPr>
        <b/>
        <sz val="10"/>
        <color theme="1"/>
        <rFont val="Verdana"/>
        <family val="2"/>
      </rPr>
      <t xml:space="preserve">Défi de vie 3: </t>
    </r>
  </si>
  <si>
    <r>
      <rPr>
        <b/>
        <sz val="10"/>
        <color rgb="FFFFFFFF"/>
        <rFont val="Verdana"/>
        <family val="2"/>
      </rPr>
      <t>2b. Veuillez décrire ci-dessous les principales mesures que vous prendriez pour relever les défis que vous avez recensés ci-dessus (maximum 100 mots).</t>
    </r>
  </si>
  <si>
    <r>
      <rPr>
        <b/>
        <sz val="10"/>
        <color rgb="FFFFFFFF"/>
        <rFont val="Verdana"/>
        <family val="2"/>
      </rPr>
      <t xml:space="preserve">3a. En tenant compte des circonstances spécifiques de votre pays de déploiement, veuillez décrire les trois plus grands défis </t>
    </r>
    <r>
      <rPr>
        <b/>
        <u/>
        <sz val="10"/>
        <color rgb="FFFFFFFF"/>
        <rFont val="Verdana"/>
        <family val="2"/>
      </rPr>
      <t xml:space="preserve">personnels </t>
    </r>
    <r>
      <rPr>
        <b/>
        <sz val="10"/>
        <color rgb="FFFFFFFF"/>
        <rFont val="Verdana"/>
        <family val="2"/>
      </rPr>
      <t xml:space="preserve">auxquels vous pensez que vous serez confronté(e) si vous devez </t>
    </r>
    <r>
      <rPr>
        <b/>
        <u/>
        <sz val="10"/>
        <color rgb="FFFFFFFF"/>
        <rFont val="Verdana"/>
        <family val="2"/>
      </rPr>
      <t xml:space="preserve">travailler </t>
    </r>
    <r>
      <rPr>
        <b/>
        <sz val="10"/>
        <color rgb="FFFFFFFF"/>
        <rFont val="Verdana"/>
        <family val="2"/>
      </rPr>
      <t>dans ce pays (maximum 50 mots par défi).</t>
    </r>
  </si>
  <si>
    <r>
      <rPr>
        <b/>
        <sz val="10"/>
        <color theme="1"/>
        <rFont val="Verdana"/>
        <family val="2"/>
      </rPr>
      <t>Défi de travail 1:</t>
    </r>
  </si>
  <si>
    <r>
      <rPr>
        <b/>
        <sz val="10"/>
        <color theme="1"/>
        <rFont val="Verdana"/>
        <family val="2"/>
      </rPr>
      <t>Défi de travail 2:</t>
    </r>
  </si>
  <si>
    <r>
      <rPr>
        <b/>
        <sz val="10"/>
        <color theme="1"/>
        <rFont val="Verdana"/>
        <family val="2"/>
      </rPr>
      <t>Défi de travail 3:</t>
    </r>
  </si>
  <si>
    <r>
      <rPr>
        <b/>
        <sz val="10"/>
        <color rgb="FFFFFFFF"/>
        <rFont val="Verdana"/>
        <family val="2"/>
      </rPr>
      <t>3b. Veuillez décrire ci-dessous les principales mesures que vous prendriez pour relever les défis que vous avez signalés ci-dessus (maximum 100 mots).</t>
    </r>
  </si>
  <si>
    <r>
      <rPr>
        <b/>
        <sz val="10"/>
        <color theme="1"/>
        <rFont val="Verdana"/>
        <family val="2"/>
      </rPr>
      <t>Merci d'avoir rempli ce questionnaire d'autoévaluation.</t>
    </r>
    <r>
      <rPr>
        <sz val="10"/>
        <color theme="1"/>
        <rFont val="Verdana"/>
        <family val="2"/>
      </rPr>
      <t xml:space="preserve">
Veuillez envoyer ce questionnaire, accompagné de votre CV et des autres documents à fournir, à l'organisation qui a publié l'avis de vacance pour le poste auquel vous êtes candidat. Veuillez ne pas envoyer de documents directement à la Commission européenne.
</t>
    </r>
  </si>
  <si>
    <r>
      <rPr>
        <b/>
        <sz val="16"/>
        <color theme="8"/>
        <rFont val="Verdana"/>
        <family val="2"/>
      </rPr>
      <t>Annexe 1:  exemples de conditions de vie et de travail habituelles dans les pays de déploiement</t>
    </r>
  </si>
  <si>
    <r>
      <rPr>
        <b/>
        <sz val="10"/>
        <color rgb="FFFFFFFF"/>
        <rFont val="Verdana"/>
        <family val="2"/>
      </rPr>
      <t>1. Conditions de vie et de travail habituelles lors d'un déploiement en milieu urbain dans un contexte d'aide humanitaire ou d'aide au développement</t>
    </r>
  </si>
  <si>
    <r>
      <rPr>
        <sz val="10"/>
        <color rgb="FF000000"/>
        <rFont val="Verdana"/>
        <family val="2"/>
      </rPr>
      <t xml:space="preserve">Si vous êtes déployé(e) en milieu urbain: vous vivrez probablement dans un logement partagé (chambre indépendante), dans un contexte local, au sein d'une communauté urbaine potentiellement hétérogène sur le plan ethnique et religieux, en particulier dans les pays qui ont servi de centres d'accueil pour les réfugiés et les migrants. Un manque de délicatesse dans le respect des us et coutumes locaux peut créer des tensions. Les écarts de revenus entre les riches et les pauvres peuvent être très importants. La pauvreté peut être très visible en milieu urbain, à la fois dans la population locale et dans la qualité de l'habitat et des infrastructures. Les zones urbaines sont souvent exposées à des niveaux de pollution considérables générés par le trafic et les sites industriels. La pollution sonore peut également constituer un problème dans les zones les plus peuplées et les niveaux de congestion peuvent être importants, en particulier aux heures de pointe (le matin et le soir). Les zones urbaines côtières sont souvent exposées à des niveaux élevés de pollution marine générés par les eaux usées domestiques et les déchets industriels. Les installations sanitaires seront correctes, mais probablement différentes de celles utilisées dans les pays de l'UE. La fourniture de services publics (eau, électricité, etc.) peut être sujette aux coupures impromptues; les télécommunications et l'accès à internet peuvent être limités ou intermittents. Les négociations avec les fournisseurs, au travail et dans la vie courante, font souvent l'objet de lourdeurs bureaucratiques, de paperasserie et de corruption. </t>
    </r>
  </si>
  <si>
    <r>
      <rPr>
        <b/>
        <sz val="10"/>
        <color rgb="FFFFFFFF"/>
        <rFont val="Verdana"/>
        <family val="2"/>
      </rPr>
      <t>2. Conditions de vie et de travail habituelles lors d'un déploiement en milieu rural dans un contexte d'aide humanitaire ou d'aide au développement</t>
    </r>
  </si>
  <si>
    <r>
      <rPr>
        <sz val="10"/>
        <color theme="1"/>
        <rFont val="Verdana"/>
        <family val="2"/>
      </rPr>
      <t xml:space="preserve">Si vous êtes déployé(e) en milieu rural: vous vivrez probablement dans un logement partagé (chambre indépendante), dans un contexte local, au sein d'une petite communauté qui peut néanmoins être hétérogène sur le plan ethnique et religieux. Un manque de délicatesse dans le respect des us et coutumes locaux peut créer des tensions.  Les niveaux de revenus sont généralement très faibles, ce qui peut avoir une incidence sur les types de logements disponibles et sur la qualité des infrastructures disponibles, en particulier dans les zones reculées. Les installations sanitaires seront correctes, mais probablement très différentes de celles utilisées dans les pays de l'UE. La fourniture de services publics (eau, électricité, télécommunications, etc.) peut être intermittente, sujette aux coupures impromptues et facilement perturbée par les aléas naturels comme les conditions climatiques extrêmes (orages, pluies, vent). L'accès aux services urbains et les perspectives sociales peuvent être très limités en raison de l'éloignement. La variété et le choix des denrées disponibles seront extrêmement limités, avec peu de produits importés, lesquels sont souvent très chers.  Dans les zones côtières et à l'intérieur des terres, l'air, les sols et l'eau peuvent subir les effets de la pollution générée par les zones urbaines et industrielles voisines situées en amont.  </t>
    </r>
  </si>
  <si>
    <r>
      <rPr>
        <b/>
        <sz val="10"/>
        <color theme="0"/>
        <rFont val="Verdana"/>
        <family val="2"/>
      </rPr>
      <t>3. Les conditions de vie et de travail habituelles lors d'un déploiement dans un contexte d'après-crise humanitaire</t>
    </r>
  </si>
  <si>
    <r>
      <rPr>
        <sz val="10"/>
        <color theme="1"/>
        <rFont val="Verdana"/>
        <family val="2"/>
      </rPr>
      <t>En tant que volontaire de l'aide de l'UE, vous serez probablement déployé(e) dans un contexte d'après-crise humanitaire et vous vivrez et travaillerez avec des personnes victimes de catastrophes d'origine humaine et/ou naturelle. Ces situations posent un certain nombre de difficultés. Elles peuvent engendrer: l'endommagement et/ou la destruction d'infrastructures de base; des perturbations dans les prestations de services ordinaires tels que les services publics (énergie, eau, carburant); l'affaiblissement ou la dégradation de l'ordre public et de la capacité à faire appliquer la loi, d'où l'augmentation potentielle de la criminalité, notamment des vols; l'accès limité aux soins et services médicaux; un choix et une variété de produits alimentaires disponibles limités. La situation évolue souvent rapidement et de façon dynamique, et elle est sujette à des changements et retournements inattendus. Vous devrez faire preuve d'ingéniosité et apprendre rapidement à vous adapter. Vous devrez parfois travailler dans des situations tendues et stressantes, parmi des gens en colère, frustrés et traumatisés qui auront des coutumes, des traditions et des croyances très différentes des vôtres. Peut-être devrez-vous travailler aux côtés de travailleurs volontaires ou professionnels de l'aide humanitaire envoyés par toutes sortes d'agences, qui mettent en œuvre des approches distinctes et dont les systèmes de valeurs peuvent aussi être différents des vôtres.</t>
    </r>
  </si>
  <si>
    <r>
      <rPr>
        <b/>
        <sz val="10"/>
        <color rgb="FFFFFFFF"/>
        <rFont val="Verdana"/>
        <family val="2"/>
      </rPr>
      <t xml:space="preserve">5. Conditions de vie et de travail habituelles lors d'un déploiement en zone chaude et aride dans un contexte d'aide humanitaire ou d'aide au développement </t>
    </r>
  </si>
  <si>
    <r>
      <rPr>
        <sz val="10"/>
        <color theme="1"/>
        <rFont val="Verdana"/>
        <family val="2"/>
      </rPr>
      <t>Si vous êtes déployé(e) dans une région chaude et aride, par exemple au Moyen-Orient, en Afrique du Nord ou au Sahel, les températures seront chaudes à très chaudes toute l'année et extrêmement élevées en été. Les températures nocturnes sont généralement beaucoup plus fraîches. Certains pays de cette région présentent un climat continental caractérisé par des étés extrêmement chauds et des hivers frais ou froids. Le manque de précipitations peut générer de longues sécheresses; les tempêtes de sable et de poussière rendent difficiles le travail à l'extérieur et les déplacements. Parmi les risques naturels figurent de rares orages dont les fortes pluies peuvent provoquer des inondations éclair, et certaines régions sont sujettes aux tremblements de terre (mineurs), lesquels peuvent endommager l'habitat, abîmer les infrastructures et blesser ou tuer des gens.</t>
    </r>
  </si>
  <si>
    <r>
      <rPr>
        <b/>
        <sz val="10"/>
        <color theme="1"/>
        <rFont val="Verdana"/>
        <family val="2"/>
      </rPr>
      <t>Évaluation</t>
    </r>
  </si>
  <si>
    <r>
      <rPr>
        <b/>
        <sz val="10"/>
        <color rgb="FFFFFFFF"/>
        <rFont val="Verdana"/>
        <family val="2"/>
      </rPr>
      <t>1. Situation personnelle</t>
    </r>
  </si>
  <si>
    <r>
      <rPr>
        <b/>
        <sz val="9"/>
        <color rgb="FFFFFFFF"/>
        <rFont val="Verdana"/>
        <family val="2"/>
      </rPr>
      <t>A = pas du tout d'accord</t>
    </r>
  </si>
  <si>
    <r>
      <rPr>
        <b/>
        <sz val="9"/>
        <color rgb="FFFFFFFF"/>
        <rFont val="Verdana"/>
        <family val="2"/>
      </rPr>
      <t>B = pas d'accord</t>
    </r>
  </si>
  <si>
    <r>
      <rPr>
        <b/>
        <sz val="9"/>
        <color rgb="FFFFFFFF"/>
        <rFont val="Verdana"/>
        <family val="2"/>
      </rPr>
      <t>C = neutre</t>
    </r>
  </si>
  <si>
    <r>
      <rPr>
        <b/>
        <sz val="9"/>
        <color rgb="FFFFFFFF"/>
        <rFont val="Verdana"/>
        <family val="2"/>
      </rPr>
      <t>D = d'accord</t>
    </r>
  </si>
  <si>
    <r>
      <rPr>
        <b/>
        <sz val="9"/>
        <color rgb="FFFFFFFF"/>
        <rFont val="Verdana"/>
        <family val="2"/>
      </rPr>
      <t>E = tout à fait d'accord</t>
    </r>
  </si>
  <si>
    <r>
      <rPr>
        <b/>
        <sz val="9"/>
        <color rgb="FFFFFFFF"/>
        <rFont val="Verdana"/>
        <family val="2"/>
      </rPr>
      <t>Totaux</t>
    </r>
  </si>
  <si>
    <r>
      <rPr>
        <sz val="10"/>
        <color rgb="FF000000"/>
        <rFont val="Verdana"/>
        <family val="2"/>
      </rPr>
      <t>Scores par réponse</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</si>
  <si>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</si>
  <si>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</si>
  <si>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</si>
  <si>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</si>
  <si>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</si>
  <si>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Points positifs du candidat (+)</t>
    </r>
  </si>
  <si>
    <r>
      <rPr>
        <sz val="10"/>
        <color rgb="FF000000"/>
        <rFont val="Verdana"/>
        <family val="2"/>
      </rPr>
      <t>Points négatifs du candidat (-)</t>
    </r>
  </si>
  <si>
    <r>
      <rPr>
        <sz val="10"/>
        <color rgb="FF000000"/>
        <rFont val="Verdana"/>
        <family val="2"/>
      </rPr>
      <t>Score maximum</t>
    </r>
  </si>
  <si>
    <r>
      <rPr>
        <sz val="10"/>
        <color rgb="FF000000"/>
        <rFont val="Verdana"/>
        <family val="2"/>
      </rPr>
      <t>Score minimum</t>
    </r>
  </si>
  <si>
    <r>
      <rPr>
        <sz val="10"/>
        <color rgb="FF000000"/>
        <rFont val="Verdana"/>
        <family val="2"/>
      </rPr>
      <t>Score du candidat: total</t>
    </r>
  </si>
  <si>
    <r>
      <rPr>
        <sz val="10"/>
        <color rgb="FF000000"/>
        <rFont val="Verdana"/>
        <family val="2"/>
      </rPr>
      <t>Score du candidat en % du score max.</t>
    </r>
  </si>
  <si>
    <r>
      <rPr>
        <sz val="10"/>
        <color rgb="FF000000"/>
        <rFont val="Verdana"/>
        <family val="2"/>
      </rPr>
      <t>Interprétation</t>
    </r>
  </si>
  <si>
    <r>
      <rPr>
        <sz val="10"/>
        <color theme="1"/>
        <rFont val="Verdana"/>
        <family val="2"/>
      </rPr>
      <t>Les candidats obtiennent 3 ou 2 points s'ils sont tout à fait d'accord ou d'accord avec une question positive, ou s'ils ne sont pas du tout d'accord ou pas d'accord avec une question négative. Une réponse neutre équivaut à 0 point. Les candidats sont censés obtenir un résultat global positif; les résultats négatifs sont signalés et examinés aux côtés d'autres éléments de la candidature. Les scores exceptionnellement élevés peuvent indiquer que les candidats se présentent en référence à un idéal plutôt que de façon réaliste.</t>
    </r>
  </si>
  <si>
    <r>
      <rPr>
        <b/>
        <sz val="10"/>
        <color rgb="FFFFFFFF"/>
        <rFont val="Verdana"/>
        <family val="2"/>
      </rPr>
      <t>2a. Compétences transversales</t>
    </r>
  </si>
  <si>
    <r>
      <rPr>
        <b/>
        <sz val="9"/>
        <color rgb="FFFFFFFF"/>
        <rFont val="Verdana"/>
        <family val="2"/>
      </rPr>
      <t>A = pas du tout d'accord</t>
    </r>
  </si>
  <si>
    <r>
      <rPr>
        <b/>
        <sz val="9"/>
        <color rgb="FFFFFFFF"/>
        <rFont val="Verdana"/>
        <family val="2"/>
      </rPr>
      <t>B = pas d'accord</t>
    </r>
  </si>
  <si>
    <r>
      <rPr>
        <b/>
        <sz val="9"/>
        <color rgb="FFFFFFFF"/>
        <rFont val="Verdana"/>
        <family val="2"/>
      </rPr>
      <t>C = neutre</t>
    </r>
  </si>
  <si>
    <r>
      <rPr>
        <b/>
        <sz val="9"/>
        <color rgb="FFFFFFFF"/>
        <rFont val="Verdana"/>
        <family val="2"/>
      </rPr>
      <t>D = d'accord</t>
    </r>
  </si>
  <si>
    <r>
      <rPr>
        <b/>
        <sz val="9"/>
        <color rgb="FFFFFFFF"/>
        <rFont val="Verdana"/>
        <family val="2"/>
      </rPr>
      <t>E = tout à fait d'accord</t>
    </r>
  </si>
  <si>
    <r>
      <rPr>
        <b/>
        <sz val="9"/>
        <color rgb="FFFFFFFF"/>
        <rFont val="Verdana"/>
        <family val="2"/>
      </rPr>
      <t>Totaux</t>
    </r>
  </si>
  <si>
    <r>
      <rPr>
        <sz val="10"/>
        <color rgb="FF000000"/>
        <rFont val="Verdana"/>
        <family val="2"/>
      </rPr>
      <t>Scores par réponse</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</si>
  <si>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</si>
  <si>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</si>
  <si>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</si>
  <si>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</si>
  <si>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</si>
  <si>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Points positifs du candidat (+)</t>
    </r>
  </si>
  <si>
    <r>
      <rPr>
        <sz val="10"/>
        <color rgb="FF000000"/>
        <rFont val="Verdana"/>
        <family val="2"/>
      </rPr>
      <t>Points négatifs du candidat (-)</t>
    </r>
  </si>
  <si>
    <r>
      <rPr>
        <sz val="10"/>
        <color rgb="FF000000"/>
        <rFont val="Verdana"/>
        <family val="2"/>
      </rPr>
      <t>Score maximum</t>
    </r>
  </si>
  <si>
    <r>
      <rPr>
        <sz val="10"/>
        <color rgb="FF000000"/>
        <rFont val="Verdana"/>
        <family val="2"/>
      </rPr>
      <t>Score minimum</t>
    </r>
  </si>
  <si>
    <r>
      <rPr>
        <sz val="10"/>
        <color rgb="FF000000"/>
        <rFont val="Verdana"/>
        <family val="2"/>
      </rPr>
      <t>Score du candidat: total</t>
    </r>
  </si>
  <si>
    <r>
      <rPr>
        <sz val="10"/>
        <color rgb="FF000000"/>
        <rFont val="Verdana"/>
        <family val="2"/>
      </rPr>
      <t>Score du candidat en % du score max.</t>
    </r>
  </si>
  <si>
    <r>
      <rPr>
        <sz val="10"/>
        <color rgb="FF000000"/>
        <rFont val="Verdana"/>
        <family val="2"/>
      </rPr>
      <t>Interprétation</t>
    </r>
  </si>
  <si>
    <r>
      <rPr>
        <sz val="10"/>
        <color theme="1"/>
        <rFont val="Verdana"/>
        <family val="2"/>
      </rPr>
      <t>Les candidats obtiennent 3 ou 2 points s'ils sont tout à fait d'accord ou d'accord avec une question positive, ou s'ils ne sont pas du tout d'accord ou pas d'accord avec une question négative. Une réponse neutre équivaut à 0 point. Les candidats sont censés obtenir un résultat global positif; les résultats négatifs sont signalés et examinés aux côtés d'autres éléments de la candidature. Les scores exceptionnellement élevés peuvent indiquer que les candidats se présentent en référence à un idéal plutôt que de façon réaliste.</t>
    </r>
  </si>
  <si>
    <r>
      <rPr>
        <b/>
        <sz val="10"/>
        <color rgb="FFFFFFFF"/>
        <rFont val="Verdana"/>
        <family val="2"/>
      </rPr>
      <t>2b. Compétences particulières</t>
    </r>
  </si>
  <si>
    <r>
      <rPr>
        <b/>
        <sz val="9"/>
        <color rgb="FFFFFFFF"/>
        <rFont val="Verdana"/>
        <family val="2"/>
      </rPr>
      <t>Oui</t>
    </r>
  </si>
  <si>
    <r>
      <rPr>
        <b/>
        <sz val="9"/>
        <color rgb="FFFFFFFF"/>
        <rFont val="Verdana"/>
        <family val="2"/>
      </rPr>
      <t>Dans une certaine mesure</t>
    </r>
  </si>
  <si>
    <r>
      <rPr>
        <b/>
        <sz val="9"/>
        <color rgb="FFFFFFFF"/>
        <rFont val="Verdana"/>
        <family val="2"/>
      </rPr>
      <t>Non</t>
    </r>
  </si>
  <si>
    <r>
      <rPr>
        <b/>
        <sz val="9"/>
        <color rgb="FFFFFFFF"/>
        <rFont val="Verdana"/>
        <family val="2"/>
      </rPr>
      <t>Score du candidat</t>
    </r>
  </si>
  <si>
    <r>
      <rPr>
        <b/>
        <sz val="9"/>
        <color rgb="FFFFFFFF"/>
        <rFont val="Verdana"/>
        <family val="2"/>
      </rPr>
      <t>Score maximum</t>
    </r>
  </si>
  <si>
    <r>
      <rPr>
        <b/>
        <sz val="9"/>
        <color rgb="FFFFFFFF"/>
        <rFont val="Verdana"/>
        <family val="2"/>
      </rPr>
      <t>Score du candidat en % du score max.</t>
    </r>
  </si>
  <si>
    <r>
      <rPr>
        <sz val="10"/>
        <color rgb="FF000000"/>
        <rFont val="Verdana"/>
        <family val="2"/>
      </rPr>
      <t>Comprendre l'aide humanitaire</t>
    </r>
  </si>
  <si>
    <r>
      <rPr>
        <sz val="10"/>
        <color rgb="FF000000"/>
        <rFont val="Verdana"/>
        <family val="2"/>
      </rPr>
      <t>Agir en toute sécurité</t>
    </r>
  </si>
  <si>
    <r>
      <rPr>
        <sz val="10"/>
        <color rgb="FF000000"/>
        <rFont val="Verdana"/>
        <family val="2"/>
      </rPr>
      <t>Gérer des projets</t>
    </r>
  </si>
  <si>
    <r>
      <rPr>
        <sz val="10"/>
        <color rgb="FF000000"/>
        <rFont val="Verdana"/>
        <family val="2"/>
      </rPr>
      <t>Communication et sensibilisation</t>
    </r>
  </si>
  <si>
    <r>
      <rPr>
        <b/>
        <sz val="10"/>
        <color rgb="FF000000"/>
        <rFont val="Verdana"/>
        <family val="2"/>
      </rPr>
      <t>Aperçu des compétences</t>
    </r>
  </si>
  <si>
    <r>
      <rPr>
        <sz val="10"/>
        <color rgb="FF000000"/>
        <rFont val="Verdana"/>
        <family val="2"/>
      </rPr>
      <t>Interprétation</t>
    </r>
  </si>
  <si>
    <r>
      <rPr>
        <sz val="10"/>
        <color theme="1"/>
        <rFont val="Verdana"/>
        <family val="2"/>
      </rPr>
      <t xml:space="preserve">Les candidats obtiennent 3 points s'ils répondent «oui», 2 points s'ils répondent «dans une certaine mesure». La réponse «non» équivaut à 0 point. Le score global est un indicateur des compétences particulières du candidat et permet de recenser les lacunes. Le tableau résume l'expérience du candidat; les éléments pour lesquels le candidat a indiqué «aucune expérience» en référence à une compétence particulière ou de façon générale devront être signalés et examinés aux côtés d'autres éléments de la candidature. </t>
    </r>
  </si>
  <si>
    <r>
      <rPr>
        <b/>
        <sz val="10"/>
        <color rgb="FFFFFFFF"/>
        <rFont val="Verdana"/>
        <family val="2"/>
      </rPr>
      <t>2c. Compétences techniques</t>
    </r>
  </si>
  <si>
    <r>
      <rPr>
        <b/>
        <sz val="9"/>
        <color rgb="FFFFFFFF"/>
        <rFont val="Verdana"/>
        <family val="2"/>
      </rPr>
      <t>Aucune expérience</t>
    </r>
  </si>
  <si>
    <r>
      <rPr>
        <b/>
        <sz val="9"/>
        <color rgb="FFFFFFFF"/>
        <rFont val="Verdana"/>
        <family val="2"/>
      </rPr>
      <t>Moins de 1 an</t>
    </r>
  </si>
  <si>
    <r>
      <rPr>
        <b/>
        <sz val="9"/>
        <color rgb="FFFFFFFF"/>
        <rFont val="Verdana"/>
        <family val="2"/>
      </rPr>
      <t>De 1 à 5 ans</t>
    </r>
  </si>
  <si>
    <r>
      <rPr>
        <b/>
        <sz val="9"/>
        <color rgb="FFFFFFFF"/>
        <rFont val="Verdana"/>
        <family val="2"/>
      </rPr>
      <t>De 6 à 10 ans</t>
    </r>
  </si>
  <si>
    <r>
      <rPr>
        <b/>
        <sz val="9"/>
        <color rgb="FFFFFFFF"/>
        <rFont val="Verdana"/>
        <family val="2"/>
      </rPr>
      <t>Plus de 10 ans</t>
    </r>
  </si>
  <si>
    <r>
      <rPr>
        <b/>
        <sz val="9"/>
        <color rgb="FFFFFFFF"/>
        <rFont val="Verdana"/>
        <family val="2"/>
      </rPr>
      <t>Qualification professionnelle/académique</t>
    </r>
  </si>
  <si>
    <r>
      <rPr>
        <sz val="9"/>
        <color rgb="FF000000"/>
        <rFont val="Verdana"/>
        <family val="2"/>
      </rPr>
      <t xml:space="preserve">UE </t>
    </r>
  </si>
  <si>
    <r>
      <rPr>
        <sz val="9"/>
        <color rgb="FF000000"/>
        <rFont val="Verdana"/>
        <family val="2"/>
      </rPr>
      <t>Contexte d'aide humanitaire ou d'aide au développement</t>
    </r>
  </si>
  <si>
    <r>
      <rPr>
        <u/>
        <sz val="9"/>
        <color rgb="FFFF0000"/>
        <rFont val="Verdana"/>
        <family val="2"/>
      </rPr>
      <t xml:space="preserve">Pourcentage de compétences </t>
    </r>
    <r>
      <rPr>
        <sz val="9"/>
        <color rgb="FF000000"/>
        <rFont val="Verdana"/>
        <family val="2"/>
      </rPr>
      <t>(sur un total de 37) dans lesquelles le candidat a pu attester d'une expérience au sein de l'UE</t>
    </r>
  </si>
  <si>
    <r>
      <rPr>
        <u/>
        <sz val="9"/>
        <color rgb="FFFF0000"/>
        <rFont val="Verdana"/>
        <family val="2"/>
      </rPr>
      <t>Pourcentage de compétences</t>
    </r>
    <r>
      <rPr>
        <sz val="9"/>
        <color rgb="FF000000"/>
        <rFont val="Verdana"/>
        <family val="2"/>
      </rPr>
      <t xml:space="preserve"> (sur un total de 37) pour lesquelles le candidat a pu attester d'une expérience dans un contexte humanitaire</t>
    </r>
  </si>
  <si>
    <r>
      <rPr>
        <sz val="10"/>
        <color rgb="FF000000"/>
        <rFont val="Verdana"/>
        <family val="2"/>
      </rPr>
      <t>Interprétation</t>
    </r>
  </si>
  <si>
    <r>
      <rPr>
        <sz val="10"/>
        <color theme="1"/>
        <rFont val="Verdana"/>
        <family val="2"/>
      </rPr>
      <t>Cet indicateur offre un aperçu de l'ampleur et de la portée des compétences techniques d'un candidat dans le contexte de l'UE, de l'aide humanitaire et de l'aide au développement. Si un candidat obtient un % élevé sous «Aucune expérience», ce résultat devra être signalé et examiné aux côtés d'autres éléments de la candidature.</t>
    </r>
  </si>
  <si>
    <t xml:space="preserve">
</t>
  </si>
  <si>
    <t xml:space="preserve">Annexe 2 : Déclaration de consentement pour le traitement des données personnelles </t>
  </si>
  <si>
    <t>1. Traitement de données personnelles ou sensibles</t>
  </si>
  <si>
    <t>2. Consentement explicite (veuillez répondre en cochant la case ci-dessous)</t>
  </si>
  <si>
    <t>Toutes les données personnelles ou sensibles collectées par l'initiative des volontaires de l’aide de l’Union européenne (EUAV) dans le cadre de l’exercice de ses activités sont traitées conformément à la réglementation relative au traitement des données personnelles ou sensibles. Elles doivent être traitées uniquement aux fins de l’exécution, la gestion et le suivi des activités de formation dans le cadre desquelles elles ont été collectées. Si vous avez des questions concernant le traitement de vos données personnelles ou sensibles, veuillez les adresser à votre organisation d'envoi. 
En donnant votre autorisation, vous consentez à ce que vos informations personnelles ou sensibles soient traitées par des tiers impliqués dans la gestion et la mise en œuvre de l'initiative EUAV et, le cas échéant, par les autorités réglementaires, y compris le transfert de telles données en dehors de l'Espace Economique Européen.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</si>
</sst>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sz val="7"/>
      <color rgb="FF000000"/>
      <name val="Times New Roman"/>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90">
    <xf numFmtId="0" fontId="0" fillId="0" borderId="0" xfId="0"/>
    <xf numFmtId="0" fontId="10"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1" fillId="2" borderId="0" xfId="0" applyFont="1" applyFill="1" applyBorder="1" applyAlignment="1">
      <alignment wrapText="1"/>
    </xf>
    <xf numFmtId="0" fontId="0" fillId="0" borderId="0" xfId="0" applyAlignment="1"/>
    <xf numFmtId="0" fontId="12"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2" fillId="2" borderId="6" xfId="0" applyFont="1" applyFill="1" applyBorder="1"/>
    <xf numFmtId="0" fontId="13" fillId="2" borderId="0" xfId="0" applyFont="1" applyFill="1" applyBorder="1" applyAlignment="1"/>
    <xf numFmtId="0" fontId="0" fillId="2" borderId="7" xfId="0" applyFill="1" applyBorder="1"/>
    <xf numFmtId="0" fontId="12" fillId="2" borderId="6" xfId="0" applyFont="1" applyFill="1" applyBorder="1" applyAlignment="1"/>
    <xf numFmtId="0" fontId="14" fillId="2" borderId="0" xfId="0" applyFont="1" applyFill="1" applyBorder="1" applyAlignment="1"/>
    <xf numFmtId="0" fontId="11" fillId="2" borderId="0" xfId="0" applyFont="1" applyFill="1" applyBorder="1" applyAlignment="1"/>
    <xf numFmtId="0" fontId="11" fillId="2" borderId="6" xfId="0" applyFont="1" applyFill="1" applyBorder="1" applyAlignment="1"/>
    <xf numFmtId="0" fontId="10" fillId="2" borderId="6" xfId="1" applyFill="1" applyBorder="1" applyAlignment="1">
      <alignment vertical="center"/>
    </xf>
    <xf numFmtId="0" fontId="10"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2" fillId="3" borderId="3" xfId="0" applyFont="1" applyFill="1" applyBorder="1"/>
    <xf numFmtId="0" fontId="12"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7" fillId="2" borderId="7" xfId="0" applyFont="1" applyFill="1" applyBorder="1" applyAlignment="1">
      <alignment vertical="center" wrapText="1"/>
    </xf>
    <xf numFmtId="0" fontId="9" fillId="2" borderId="7" xfId="0" applyFont="1" applyFill="1" applyBorder="1" applyAlignment="1">
      <alignment vertical="center" wrapText="1"/>
    </xf>
    <xf numFmtId="0" fontId="11"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6" fillId="4" borderId="1" xfId="0" applyFont="1" applyFill="1" applyBorder="1" applyAlignment="1">
      <alignment vertical="center" textRotation="90" wrapText="1"/>
    </xf>
    <xf numFmtId="0" fontId="17" fillId="3" borderId="5" xfId="0" applyFont="1" applyFill="1" applyBorder="1" applyAlignment="1">
      <alignment horizontal="center" vertical="center"/>
    </xf>
    <xf numFmtId="0" fontId="15" fillId="4" borderId="14" xfId="0" applyFont="1" applyFill="1" applyBorder="1" applyAlignment="1">
      <alignment vertical="center" wrapText="1"/>
    </xf>
    <xf numFmtId="0" fontId="16"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8" fillId="4" borderId="1" xfId="0" applyFont="1" applyFill="1" applyBorder="1" applyAlignment="1">
      <alignment vertical="center" textRotation="90" wrapText="1"/>
    </xf>
    <xf numFmtId="0" fontId="18" fillId="4" borderId="15" xfId="0" applyFont="1" applyFill="1" applyBorder="1" applyAlignment="1">
      <alignment vertical="center" textRotation="90" wrapText="1"/>
    </xf>
    <xf numFmtId="0" fontId="15" fillId="6" borderId="1" xfId="0" applyFont="1" applyFill="1" applyBorder="1" applyAlignment="1">
      <alignment vertical="center" wrapText="1"/>
    </xf>
    <xf numFmtId="0" fontId="1" fillId="0" borderId="1" xfId="0" applyFont="1" applyBorder="1" applyAlignment="1">
      <alignment vertical="center" wrapText="1"/>
    </xf>
    <xf numFmtId="0" fontId="15" fillId="6" borderId="14" xfId="0" applyFont="1" applyFill="1" applyBorder="1" applyAlignment="1">
      <alignment vertical="center" wrapText="1"/>
    </xf>
    <xf numFmtId="0" fontId="15" fillId="6" borderId="15" xfId="0" applyFont="1" applyFill="1" applyBorder="1" applyAlignment="1">
      <alignment vertical="center" wrapText="1"/>
    </xf>
    <xf numFmtId="0" fontId="15" fillId="4" borderId="18" xfId="0" applyFont="1" applyFill="1" applyBorder="1" applyAlignment="1">
      <alignment vertical="center" wrapText="1"/>
    </xf>
    <xf numFmtId="0" fontId="15" fillId="4" borderId="1" xfId="0" applyFont="1" applyFill="1" applyBorder="1" applyAlignment="1">
      <alignment vertical="center" wrapText="1"/>
    </xf>
    <xf numFmtId="0" fontId="0" fillId="4" borderId="7" xfId="0" applyFill="1" applyBorder="1"/>
    <xf numFmtId="0" fontId="22" fillId="4" borderId="14" xfId="0" applyFont="1" applyFill="1" applyBorder="1" applyAlignment="1">
      <alignment vertical="center" wrapText="1"/>
    </xf>
    <xf numFmtId="0" fontId="24" fillId="7" borderId="14" xfId="0" applyFont="1" applyFill="1" applyBorder="1" applyAlignment="1">
      <alignment vertical="center" wrapText="1"/>
    </xf>
    <xf numFmtId="0" fontId="22" fillId="4" borderId="14" xfId="0" quotePrefix="1" applyFont="1" applyFill="1" applyBorder="1" applyAlignment="1">
      <alignment vertical="center" wrapText="1"/>
    </xf>
    <xf numFmtId="0" fontId="15" fillId="4" borderId="20" xfId="0" applyFont="1" applyFill="1" applyBorder="1" applyAlignment="1">
      <alignment horizontal="justify" vertical="center" wrapText="1"/>
    </xf>
    <xf numFmtId="0" fontId="26" fillId="4" borderId="2" xfId="0" applyFont="1" applyFill="1" applyBorder="1" applyAlignment="1">
      <alignment wrapText="1"/>
    </xf>
    <xf numFmtId="0" fontId="0" fillId="2" borderId="0" xfId="0" applyFill="1" applyBorder="1"/>
    <xf numFmtId="0" fontId="21" fillId="3" borderId="4" xfId="0" applyFont="1" applyFill="1" applyBorder="1" applyAlignment="1">
      <alignment horizontal="center" vertical="center"/>
    </xf>
    <xf numFmtId="0" fontId="10" fillId="2" borderId="0" xfId="1" applyFill="1" applyBorder="1" applyAlignment="1">
      <alignment vertical="center"/>
    </xf>
    <xf numFmtId="0" fontId="0" fillId="2" borderId="0" xfId="0" applyFill="1" applyBorder="1" applyAlignment="1">
      <alignment vertical="center" wrapText="1"/>
    </xf>
    <xf numFmtId="0" fontId="7"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4" fillId="0" borderId="23" xfId="0" applyFont="1" applyBorder="1"/>
    <xf numFmtId="0" fontId="14" fillId="0" borderId="2" xfId="0" applyFont="1" applyBorder="1"/>
    <xf numFmtId="0" fontId="21" fillId="3" borderId="4" xfId="0" applyFont="1" applyFill="1" applyBorder="1" applyAlignment="1">
      <alignment horizontal="center" vertical="center" wrapText="1"/>
    </xf>
    <xf numFmtId="0" fontId="26" fillId="4" borderId="1" xfId="0" applyFont="1" applyFill="1" applyBorder="1" applyAlignment="1">
      <alignment wrapText="1"/>
    </xf>
    <xf numFmtId="0" fontId="15" fillId="4" borderId="1" xfId="0" applyFont="1" applyFill="1" applyBorder="1" applyAlignment="1">
      <alignment horizontal="justify" vertical="center" wrapText="1"/>
    </xf>
    <xf numFmtId="0" fontId="11" fillId="0" borderId="1" xfId="0" applyFont="1" applyBorder="1" applyAlignment="1">
      <alignment vertical="center" wrapText="1"/>
    </xf>
    <xf numFmtId="0" fontId="11" fillId="0" borderId="0" xfId="0" applyFont="1"/>
    <xf numFmtId="0" fontId="14"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8"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6" fillId="4" borderId="15" xfId="0" applyFont="1" applyFill="1" applyBorder="1" applyAlignment="1">
      <alignment vertical="center" textRotation="90" wrapText="1"/>
    </xf>
    <xf numFmtId="0" fontId="16" fillId="4" borderId="1" xfId="0" applyFont="1" applyFill="1" applyBorder="1" applyAlignment="1">
      <alignment vertical="center" textRotation="90" wrapText="1"/>
    </xf>
    <xf numFmtId="0" fontId="20" fillId="2" borderId="14" xfId="0" applyFont="1" applyFill="1" applyBorder="1" applyAlignment="1">
      <alignment vertical="center" wrapText="1"/>
    </xf>
    <xf numFmtId="0" fontId="28"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5" fillId="4" borderId="24" xfId="0" applyFont="1" applyFill="1" applyBorder="1" applyAlignment="1">
      <alignment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8" borderId="14" xfId="0" applyFont="1" applyFill="1" applyBorder="1" applyAlignment="1">
      <alignment vertical="center" wrapText="1"/>
    </xf>
    <xf numFmtId="0" fontId="24"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0" fillId="0" borderId="18" xfId="0" applyNumberFormat="1" applyFont="1" applyBorder="1" applyAlignment="1">
      <alignment horizontal="center" vertical="center" wrapText="1"/>
    </xf>
    <xf numFmtId="1" fontId="30"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29" fillId="0" borderId="1"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31" fillId="9" borderId="15" xfId="0" applyFont="1" applyFill="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9"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8" fillId="0" borderId="18" xfId="0" applyNumberFormat="1" applyFont="1" applyBorder="1" applyAlignment="1">
      <alignment horizontal="center" vertical="center" wrapText="1"/>
    </xf>
    <xf numFmtId="0" fontId="28" fillId="0" borderId="0" xfId="0" applyFont="1"/>
    <xf numFmtId="0" fontId="28" fillId="11" borderId="1"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30" fillId="11" borderId="18" xfId="0" applyFont="1" applyFill="1" applyBorder="1" applyAlignment="1">
      <alignment horizontal="center" vertical="center" wrapText="1"/>
    </xf>
    <xf numFmtId="1" fontId="28" fillId="11" borderId="1" xfId="0" applyNumberFormat="1" applyFont="1" applyFill="1" applyBorder="1" applyAlignment="1">
      <alignment horizontal="center" vertical="center" wrapText="1"/>
    </xf>
    <xf numFmtId="1" fontId="28" fillId="11" borderId="2" xfId="0" applyNumberFormat="1" applyFont="1" applyFill="1" applyBorder="1" applyAlignment="1">
      <alignment horizontal="center" vertical="center" wrapText="1"/>
    </xf>
    <xf numFmtId="1" fontId="30" fillId="11" borderId="18" xfId="0"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24" fillId="7" borderId="24" xfId="0" applyFont="1" applyFill="1" applyBorder="1" applyAlignment="1">
      <alignment vertical="center" wrapText="1"/>
    </xf>
    <xf numFmtId="0" fontId="24" fillId="0" borderId="24" xfId="0" applyFont="1" applyBorder="1" applyAlignment="1">
      <alignment vertical="center" wrapText="1"/>
    </xf>
    <xf numFmtId="0" fontId="24" fillId="7" borderId="33" xfId="0" applyFont="1" applyFill="1" applyBorder="1" applyAlignment="1">
      <alignment vertical="center" wrapText="1"/>
    </xf>
    <xf numFmtId="0" fontId="29" fillId="0" borderId="35"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9" fillId="0" borderId="19" xfId="0" applyFont="1" applyBorder="1" applyAlignment="1" applyProtection="1">
      <alignment horizontal="center" vertical="center" wrapText="1"/>
      <protection locked="0"/>
    </xf>
    <xf numFmtId="0" fontId="31" fillId="9" borderId="21" xfId="0" applyFont="1" applyFill="1" applyBorder="1" applyAlignment="1" applyProtection="1">
      <alignment horizontal="center" vertical="center" wrapText="1"/>
      <protection locked="0"/>
    </xf>
    <xf numFmtId="0" fontId="11" fillId="0" borderId="22" xfId="0" applyFont="1" applyBorder="1" applyAlignment="1">
      <alignment vertical="top" wrapText="1"/>
    </xf>
    <xf numFmtId="0" fontId="11" fillId="0" borderId="1" xfId="0" applyFont="1" applyBorder="1" applyAlignment="1">
      <alignment vertical="top" wrapText="1"/>
    </xf>
    <xf numFmtId="0" fontId="17" fillId="3" borderId="4" xfId="0" applyFont="1" applyFill="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1" fillId="2" borderId="6" xfId="0" applyFont="1" applyFill="1" applyBorder="1" applyAlignment="1">
      <alignment horizontal="left" wrapText="1"/>
    </xf>
    <xf numFmtId="0" fontId="11" fillId="2" borderId="0" xfId="0" applyFont="1" applyFill="1" applyBorder="1" applyAlignment="1">
      <alignment horizontal="left" wrapText="1"/>
    </xf>
    <xf numFmtId="0" fontId="11" fillId="2" borderId="7" xfId="0" applyFont="1" applyFill="1" applyBorder="1" applyAlignment="1">
      <alignment horizontal="left" wrapText="1"/>
    </xf>
    <xf numFmtId="0" fontId="14" fillId="2" borderId="29"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2"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1" fillId="10" borderId="14" xfId="0" applyFont="1" applyFill="1" applyBorder="1" applyAlignment="1" applyProtection="1">
      <alignment vertical="center" wrapText="1"/>
      <protection locked="0"/>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11" fillId="2" borderId="6" xfId="0" applyFont="1" applyFill="1" applyBorder="1" applyAlignment="1">
      <alignment horizontal="left" vertical="top" wrapText="1"/>
    </xf>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1" fillId="2" borderId="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6" fillId="4" borderId="15" xfId="0" applyFont="1" applyFill="1" applyBorder="1" applyAlignment="1">
      <alignment vertical="center" textRotation="90" wrapText="1"/>
    </xf>
    <xf numFmtId="0" fontId="16" fillId="4" borderId="34" xfId="0" applyFont="1" applyFill="1" applyBorder="1" applyAlignment="1">
      <alignment vertical="center" textRotation="90" wrapText="1"/>
    </xf>
    <xf numFmtId="0" fontId="23" fillId="4" borderId="1" xfId="0" applyFont="1" applyFill="1" applyBorder="1" applyAlignment="1">
      <alignment vertical="center" wrapText="1"/>
    </xf>
    <xf numFmtId="0" fontId="16" fillId="4" borderId="1" xfId="0" applyFont="1" applyFill="1" applyBorder="1" applyAlignment="1">
      <alignment vertical="center" textRotation="90" wrapText="1"/>
    </xf>
    <xf numFmtId="0" fontId="16" fillId="4" borderId="2" xfId="0" applyFont="1" applyFill="1" applyBorder="1" applyAlignment="1">
      <alignment vertical="center" textRotation="90" wrapText="1"/>
    </xf>
    <xf numFmtId="0" fontId="11" fillId="0" borderId="1" xfId="0" applyFont="1" applyBorder="1" applyAlignment="1">
      <alignment horizontal="left" vertical="center" wrapText="1"/>
    </xf>
    <xf numFmtId="0" fontId="15" fillId="4" borderId="1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30" xfId="0" applyFont="1" applyBorder="1" applyAlignment="1">
      <alignment horizontal="left" vertical="center" wrapText="1"/>
    </xf>
    <xf numFmtId="0" fontId="11" fillId="0" borderId="17"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6</xdr:row>
          <xdr:rowOff>127000</xdr:rowOff>
        </xdr:from>
        <xdr:to>
          <xdr:col>1</xdr:col>
          <xdr:colOff>6699250</xdr:colOff>
          <xdr:row>6</xdr:row>
          <xdr:rowOff>476250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8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ES" sz="800" b="0" i="0" u="none" strike="noStrike" baseline="0">
                  <a:solidFill>
                    <a:srgbClr val="000000"/>
                  </a:solidFill>
                  <a:latin typeface="Segoe UI"/>
                  <a:cs typeface="Segoe UI"/>
                </a:rPr>
                <a:t>J'accepte par la présente que mes données soient traitées aux fins de l'initiative EUAV.</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nohungerforum.sharepoint.com/hq/tr/euav/Shared%20Documents/06.%20VOLUNTEERS%20MANAGEMENT/13.%20VACANTES/2019-2020/VACANTES%20ACH/SAQ%202018/(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8"/>
  <sheetViews>
    <sheetView zoomScale="85" zoomScaleNormal="85" workbookViewId="0">
      <selection activeCell="B9" sqref="B9"/>
    </sheetView>
  </sheetViews>
  <sheetFormatPr baseColWidth="10" defaultColWidth="8.7265625" defaultRowHeight="14.5" x14ac:dyDescent="0.35"/>
  <cols>
    <col min="1" max="1" width="2.54296875" style="11" customWidth="1"/>
    <col min="2" max="2" width="112.1796875" customWidth="1"/>
    <col min="3" max="3" width="2.81640625" customWidth="1"/>
  </cols>
  <sheetData>
    <row r="1" spans="1:3" ht="39" customHeight="1" x14ac:dyDescent="0.35">
      <c r="A1" s="26"/>
      <c r="B1" s="137" t="s">
        <v>0</v>
      </c>
      <c r="C1" s="13"/>
    </row>
    <row r="2" spans="1:3" ht="22.5" customHeight="1" x14ac:dyDescent="0.35">
      <c r="A2" s="27"/>
      <c r="B2" s="3" t="s">
        <v>1</v>
      </c>
      <c r="C2" s="14"/>
    </row>
    <row r="3" spans="1:3" x14ac:dyDescent="0.35">
      <c r="A3" s="27"/>
      <c r="B3" s="4"/>
      <c r="C3" s="14"/>
    </row>
    <row r="4" spans="1:3" ht="21.75" customHeight="1" x14ac:dyDescent="0.35">
      <c r="A4" s="15"/>
      <c r="B4" s="16" t="s">
        <v>2</v>
      </c>
      <c r="C4" s="17"/>
    </row>
    <row r="5" spans="1:3" ht="5.25" customHeight="1" x14ac:dyDescent="0.35">
      <c r="A5" s="18"/>
      <c r="B5" s="5"/>
      <c r="C5" s="17"/>
    </row>
    <row r="6" spans="1:3" ht="25.5" customHeight="1" x14ac:dyDescent="0.35">
      <c r="A6" s="15"/>
      <c r="B6" s="19" t="s">
        <v>3</v>
      </c>
      <c r="C6" s="17"/>
    </row>
    <row r="7" spans="1:3" ht="30" customHeight="1" x14ac:dyDescent="0.35">
      <c r="A7" s="15"/>
      <c r="B7" s="7" t="s">
        <v>4</v>
      </c>
      <c r="C7" s="17"/>
    </row>
    <row r="8" spans="1:3" x14ac:dyDescent="0.35">
      <c r="A8" s="15"/>
      <c r="B8" s="20" t="s">
        <v>5</v>
      </c>
      <c r="C8" s="17"/>
    </row>
    <row r="9" spans="1:3" ht="35.25" customHeight="1" x14ac:dyDescent="0.35">
      <c r="A9" s="21"/>
      <c r="B9" s="97"/>
      <c r="C9" s="17"/>
    </row>
    <row r="10" spans="1:3" x14ac:dyDescent="0.35">
      <c r="A10" s="21"/>
      <c r="B10" s="6"/>
      <c r="C10" s="17"/>
    </row>
    <row r="11" spans="1:3" x14ac:dyDescent="0.35">
      <c r="A11" s="15"/>
      <c r="B11" s="20" t="s">
        <v>6</v>
      </c>
      <c r="C11" s="17"/>
    </row>
    <row r="12" spans="1:3" ht="36.75" customHeight="1" x14ac:dyDescent="0.35">
      <c r="A12" s="21"/>
      <c r="B12" s="97"/>
      <c r="C12" s="17"/>
    </row>
    <row r="13" spans="1:3" x14ac:dyDescent="0.35">
      <c r="A13" s="21"/>
      <c r="B13" s="6"/>
      <c r="C13" s="17"/>
    </row>
    <row r="14" spans="1:3" x14ac:dyDescent="0.35">
      <c r="A14" s="15"/>
      <c r="B14" s="20" t="s">
        <v>7</v>
      </c>
      <c r="C14" s="17"/>
    </row>
    <row r="15" spans="1:3" ht="37.5" customHeight="1" x14ac:dyDescent="0.35">
      <c r="A15" s="21"/>
      <c r="B15" s="97"/>
      <c r="C15" s="17"/>
    </row>
    <row r="16" spans="1:3" x14ac:dyDescent="0.35">
      <c r="A16" s="21"/>
      <c r="B16" s="8"/>
      <c r="C16" s="17"/>
    </row>
    <row r="17" spans="1:3" x14ac:dyDescent="0.35">
      <c r="A17" s="15"/>
      <c r="B17" s="20" t="s">
        <v>8</v>
      </c>
      <c r="C17" s="17"/>
    </row>
    <row r="18" spans="1:3" ht="37.5" customHeight="1" x14ac:dyDescent="0.35">
      <c r="A18" s="21"/>
      <c r="B18" s="97"/>
      <c r="C18" s="17"/>
    </row>
    <row r="19" spans="1:3" ht="51.75" customHeight="1" x14ac:dyDescent="0.35">
      <c r="A19" s="15"/>
      <c r="B19" s="9" t="s">
        <v>9</v>
      </c>
      <c r="C19" s="17"/>
    </row>
    <row r="20" spans="1:3" ht="50.25" customHeight="1" x14ac:dyDescent="0.35">
      <c r="A20" s="22"/>
      <c r="B20" s="2" t="s">
        <v>10</v>
      </c>
      <c r="C20" s="17"/>
    </row>
    <row r="21" spans="1:3" ht="32.25" customHeight="1" x14ac:dyDescent="0.35">
      <c r="A21" s="22"/>
      <c r="B21" s="12" t="s">
        <v>11</v>
      </c>
      <c r="C21" s="17"/>
    </row>
    <row r="22" spans="1:3" ht="25.5" customHeight="1" thickBot="1" x14ac:dyDescent="0.4">
      <c r="A22" s="23"/>
      <c r="B22" s="24" t="s">
        <v>12</v>
      </c>
      <c r="C22" s="25"/>
    </row>
    <row r="23" spans="1:3" x14ac:dyDescent="0.35">
      <c r="A23" s="1"/>
      <c r="B23" s="1"/>
    </row>
    <row r="24" spans="1:3" x14ac:dyDescent="0.35">
      <c r="A24" s="1"/>
      <c r="B24" s="1"/>
    </row>
    <row r="25" spans="1:3" x14ac:dyDescent="0.35">
      <c r="A25" s="1"/>
      <c r="B25" s="1"/>
    </row>
    <row r="26" spans="1:3" x14ac:dyDescent="0.35">
      <c r="A26" s="1"/>
      <c r="B26" s="1"/>
    </row>
    <row r="27" spans="1:3" x14ac:dyDescent="0.35">
      <c r="A27" s="1"/>
      <c r="B27" s="1"/>
    </row>
    <row r="28" spans="1:3" x14ac:dyDescent="0.35">
      <c r="B28" s="1"/>
    </row>
  </sheetData>
  <sheetProtection algorithmName="SHA-512" hashValue="BAWCQra0xJ5qg9xhG74umsv4qOLjkwNZ8PqlUDMPDxB6c07E3ksqfy7OigJEZ/4EH7mwuQJ4YYmVOqXZgaPopA==" saltValue="KDTpB7syX/C4VNiDxHrHqg=="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6"/>
  <sheetViews>
    <sheetView workbookViewId="0">
      <selection activeCell="H1" sqref="H1"/>
    </sheetView>
  </sheetViews>
  <sheetFormatPr baseColWidth="10" defaultColWidth="8.7265625" defaultRowHeight="14.5" outlineLevelCol="1" x14ac:dyDescent="0.35"/>
  <cols>
    <col min="1" max="1" width="35.453125" customWidth="1" outlineLevel="1"/>
    <col min="2" max="3" width="8.81640625" customWidth="1" outlineLevel="1"/>
    <col min="4" max="4" width="9.26953125" customWidth="1" outlineLevel="1"/>
    <col min="5" max="7" width="8.81640625" customWidth="1" outlineLevel="1"/>
    <col min="8" max="8" width="8.81640625"/>
    <col min="12" max="12" width="17" customWidth="1"/>
  </cols>
  <sheetData>
    <row r="1" spans="1:10" x14ac:dyDescent="0.35">
      <c r="A1" s="75" t="s">
        <v>263</v>
      </c>
      <c r="B1" s="74"/>
      <c r="C1" s="74"/>
      <c r="D1" s="74"/>
      <c r="E1" s="74"/>
      <c r="F1" s="74"/>
      <c r="G1" s="74"/>
      <c r="H1" s="74"/>
      <c r="I1" s="74"/>
      <c r="J1" s="74"/>
    </row>
    <row r="2" spans="1:10" x14ac:dyDescent="0.35">
      <c r="A2" s="74"/>
      <c r="B2" s="74"/>
      <c r="C2" s="74"/>
      <c r="D2" s="74"/>
      <c r="E2" s="74"/>
      <c r="F2" s="74"/>
      <c r="G2" s="74"/>
      <c r="H2" s="74"/>
      <c r="I2" s="74"/>
      <c r="J2" s="74"/>
    </row>
    <row r="3" spans="1:10" ht="49" x14ac:dyDescent="0.35">
      <c r="A3" s="43" t="s">
        <v>264</v>
      </c>
      <c r="B3" s="41" t="s">
        <v>265</v>
      </c>
      <c r="C3" s="41" t="s">
        <v>266</v>
      </c>
      <c r="D3" s="41" t="s">
        <v>267</v>
      </c>
      <c r="E3" s="41" t="s">
        <v>268</v>
      </c>
      <c r="F3" s="44" t="s">
        <v>269</v>
      </c>
      <c r="G3" s="82" t="s">
        <v>270</v>
      </c>
      <c r="H3" s="74"/>
      <c r="I3" s="74"/>
      <c r="J3" s="74"/>
    </row>
    <row r="4" spans="1:10" ht="15" customHeight="1" x14ac:dyDescent="0.35">
      <c r="A4" s="76" t="s">
        <v>271</v>
      </c>
      <c r="B4" s="80" t="s">
        <v>272</v>
      </c>
      <c r="C4" s="80" t="s">
        <v>273</v>
      </c>
      <c r="D4" s="81">
        <v>0</v>
      </c>
      <c r="E4" s="80" t="s">
        <v>274</v>
      </c>
      <c r="F4" s="80" t="s">
        <v>275</v>
      </c>
      <c r="G4" s="80" t="s">
        <v>276</v>
      </c>
      <c r="H4" s="74"/>
      <c r="I4" s="74"/>
      <c r="J4" s="74"/>
    </row>
    <row r="5" spans="1:10" ht="15" customHeight="1" x14ac:dyDescent="0.35">
      <c r="A5" s="45" t="s">
        <v>277</v>
      </c>
      <c r="B5" s="47">
        <f>COUNTA('1-Situation personnelle'!B5,'1-Situation personnelle'!B6,'1-Situation personnelle'!B7,'1-Situation personnelle'!B8,'1-Situation personnelle'!B9,'1-Situation personnelle'!B12,'1-Situation personnelle'!B13,'1-Situation personnelle'!B14,'1-Situation personnelle'!B17,'1-Situation personnelle'!B18)*-3</f>
        <v>0</v>
      </c>
      <c r="C5" s="47">
        <f>COUNTA('1-Situation personnelle'!C5,'1-Situation personnelle'!C6,'1-Situation personnelle'!C7,'1-Situation personnelle'!C8,'1-Situation personnelle'!C9,'1-Situation personnelle'!C12,'1-Situation personnelle'!C13,'1-Situation personnelle'!C14,'1-Situation personnelle'!C17,'1-Situation personnelle'!C18)*-2</f>
        <v>0</v>
      </c>
      <c r="D5" s="47">
        <f>COUNTA('1-Situation personnelle'!D5,'1-Situation personnelle'!D6,'1-Situation personnelle'!D7,'1-Situation personnelle'!D8,'1-Situation personnelle'!D9,'1-Situation personnelle'!D12,'1-Situation personnelle'!D13,'1-Situation personnelle'!D14,'1-Situation personnelle'!D17,'1-Situation personnelle'!D18)*0</f>
        <v>0</v>
      </c>
      <c r="E5" s="47">
        <f>COUNTA('1-Situation personnelle'!E5,'1-Situation personnelle'!E6,'1-Situation personnelle'!E7,'1-Situation personnelle'!E8,'1-Situation personnelle'!E9,'1-Situation personnelle'!E12,'1-Situation personnelle'!E13,'1-Situation personnelle'!E14,'1-Situation personnelle'!E17,'1-Situation personnelle'!E18)*2</f>
        <v>0</v>
      </c>
      <c r="F5" s="47">
        <f>COUNTA('1-Situation personnelle'!F5,'1-Situation personnelle'!F6,'1-Situation personnelle'!F7,'1-Situation personnelle'!F8,'1-Situation personnelle'!F9,'1-Situation personnelle'!F12,'1-Situation personnelle'!F13,'1-Situation personnelle'!F14,'1-Situation personnelle'!F17,'1-Situation personnelle'!F18)*3</f>
        <v>0</v>
      </c>
      <c r="G5" s="47">
        <f>SUM(B5:F5)</f>
        <v>0</v>
      </c>
      <c r="H5" s="74"/>
      <c r="I5" s="74"/>
      <c r="J5" s="74"/>
    </row>
    <row r="6" spans="1:10" x14ac:dyDescent="0.35">
      <c r="A6" s="45" t="s">
        <v>278</v>
      </c>
      <c r="B6" s="47">
        <f>COUNTA('1-Situation personnelle'!B10,'1-Situation personnelle'!B11,'1-Situation personnelle'!B15,'1-Situation personnelle'!B16)*3</f>
        <v>0</v>
      </c>
      <c r="C6" s="47">
        <f>COUNTA('1-Situation personnelle'!C10,'1-Situation personnelle'!C11,'1-Situation personnelle'!C15,'1-Situation personnelle'!C16)*2</f>
        <v>0</v>
      </c>
      <c r="D6" s="47">
        <f>COUNTA('1-Situation personnelle'!D10,'1-Situation personnelle'!D11,'1-Situation personnelle'!D15,'1-Situation personnelle'!D16)*0</f>
        <v>0</v>
      </c>
      <c r="E6" s="47">
        <f>COUNTA('1-Situation personnelle'!E10,'1-Situation personnelle'!E11,'1-Situation personnelle'!E15,'1-Situation personnelle'!E16)*-2</f>
        <v>0</v>
      </c>
      <c r="F6" s="47">
        <f>COUNTA('1-Situation personnelle'!F10,'1-Situation personnelle'!F11,'1-Situation personnelle'!F15,'1-Situation personnelle'!F16)*-3</f>
        <v>0</v>
      </c>
      <c r="G6" s="47">
        <f>SUM(B6:F6)</f>
        <v>0</v>
      </c>
      <c r="H6" s="74"/>
      <c r="I6" s="74"/>
      <c r="J6" s="74"/>
    </row>
    <row r="7" spans="1:10" x14ac:dyDescent="0.35">
      <c r="A7" s="74"/>
      <c r="B7" s="74"/>
      <c r="C7" s="74"/>
      <c r="D7" s="74"/>
      <c r="E7" s="74"/>
      <c r="F7" s="74"/>
      <c r="G7" s="74"/>
      <c r="H7" s="74"/>
      <c r="I7" s="74"/>
      <c r="J7" s="74"/>
    </row>
    <row r="8" spans="1:10" x14ac:dyDescent="0.35">
      <c r="A8" s="45" t="s">
        <v>279</v>
      </c>
      <c r="B8" s="47">
        <f>14*3</f>
        <v>42</v>
      </c>
      <c r="C8" s="74"/>
      <c r="D8" s="74"/>
      <c r="E8" s="74"/>
      <c r="F8" s="74"/>
      <c r="G8" s="74"/>
      <c r="H8" s="74"/>
      <c r="I8" s="74"/>
      <c r="J8" s="74"/>
    </row>
    <row r="9" spans="1:10" ht="15" thickBot="1" x14ac:dyDescent="0.4">
      <c r="A9" s="45" t="s">
        <v>280</v>
      </c>
      <c r="B9" s="47">
        <f>14*-3</f>
        <v>-42</v>
      </c>
      <c r="C9" s="74"/>
      <c r="D9" s="74"/>
      <c r="E9" s="74"/>
      <c r="F9" s="74"/>
      <c r="G9" s="74"/>
      <c r="H9" s="74"/>
      <c r="I9" s="74"/>
      <c r="J9" s="74"/>
    </row>
    <row r="10" spans="1:10" ht="15" thickBot="1" x14ac:dyDescent="0.4">
      <c r="A10" s="77" t="s">
        <v>281</v>
      </c>
      <c r="B10" s="78">
        <f>+G5+G6</f>
        <v>0</v>
      </c>
      <c r="C10" s="74"/>
      <c r="D10" s="74"/>
      <c r="E10" s="74"/>
      <c r="F10" s="74"/>
      <c r="G10" s="74"/>
      <c r="H10" s="74"/>
      <c r="I10" s="74"/>
      <c r="J10" s="74"/>
    </row>
    <row r="11" spans="1:10" ht="24.65" customHeight="1" thickBot="1" x14ac:dyDescent="0.4">
      <c r="A11" s="77" t="s">
        <v>282</v>
      </c>
      <c r="B11" s="117">
        <f>+B10/B8*100</f>
        <v>0</v>
      </c>
      <c r="C11" s="118"/>
      <c r="D11" s="74"/>
      <c r="E11" s="74"/>
      <c r="F11" s="74"/>
      <c r="G11" s="74"/>
      <c r="H11" s="74"/>
      <c r="I11" s="74"/>
      <c r="J11" s="74"/>
    </row>
    <row r="12" spans="1:10" ht="15" customHeight="1" x14ac:dyDescent="0.35">
      <c r="A12" s="74"/>
      <c r="B12" s="74"/>
      <c r="C12" s="74"/>
      <c r="D12" s="74"/>
      <c r="E12" s="74"/>
      <c r="F12" s="74"/>
      <c r="G12" s="74"/>
      <c r="H12" s="74"/>
      <c r="I12" s="74"/>
      <c r="J12" s="74"/>
    </row>
    <row r="13" spans="1:10" ht="128.25" customHeight="1" x14ac:dyDescent="0.35">
      <c r="A13" s="92" t="s">
        <v>283</v>
      </c>
      <c r="B13" s="183" t="s">
        <v>284</v>
      </c>
      <c r="C13" s="183"/>
      <c r="D13" s="183"/>
      <c r="E13" s="183"/>
      <c r="F13" s="183"/>
      <c r="G13" s="183"/>
      <c r="H13" s="74"/>
      <c r="I13" s="74"/>
      <c r="J13" s="74"/>
    </row>
    <row r="14" spans="1:10" x14ac:dyDescent="0.35">
      <c r="A14" s="74"/>
      <c r="B14" s="74"/>
      <c r="C14" s="74"/>
      <c r="D14" s="74"/>
      <c r="E14" s="74"/>
      <c r="F14" s="74"/>
      <c r="G14" s="74"/>
      <c r="H14" s="74"/>
      <c r="I14" s="74"/>
      <c r="J14" s="74"/>
    </row>
    <row r="15" spans="1:10" ht="49" x14ac:dyDescent="0.35">
      <c r="A15" s="43" t="s">
        <v>285</v>
      </c>
      <c r="B15" s="41" t="s">
        <v>286</v>
      </c>
      <c r="C15" s="41" t="s">
        <v>287</v>
      </c>
      <c r="D15" s="41" t="s">
        <v>288</v>
      </c>
      <c r="E15" s="41" t="s">
        <v>289</v>
      </c>
      <c r="F15" s="83" t="s">
        <v>290</v>
      </c>
      <c r="G15" s="83" t="s">
        <v>291</v>
      </c>
      <c r="H15" s="74"/>
      <c r="I15" s="74"/>
      <c r="J15" s="74"/>
    </row>
    <row r="16" spans="1:10" x14ac:dyDescent="0.35">
      <c r="A16" s="76" t="s">
        <v>292</v>
      </c>
      <c r="B16" s="80" t="s">
        <v>293</v>
      </c>
      <c r="C16" s="80" t="s">
        <v>294</v>
      </c>
      <c r="D16" s="81">
        <v>0</v>
      </c>
      <c r="E16" s="80" t="s">
        <v>295</v>
      </c>
      <c r="F16" s="80" t="s">
        <v>296</v>
      </c>
      <c r="G16" s="80" t="s">
        <v>297</v>
      </c>
      <c r="H16" s="74"/>
      <c r="I16" s="74"/>
      <c r="J16" s="74"/>
    </row>
    <row r="17" spans="1:7" x14ac:dyDescent="0.35">
      <c r="A17" s="45" t="s">
        <v>298</v>
      </c>
      <c r="B17" s="47">
        <f>COUNTA('2a-Compétences transversales'!B5,'2a-Compétences transversales'!B7,'2a-Compétences transversales'!B8,'2a-Compétences transversales'!B10,'2a-Compétences transversales'!B13,'2a-Compétences transversales'!B14,'2a-Compétences transversales'!B15,'2a-Compétences transversales'!B17,'2a-Compétences transversales'!B19,'2a-Compétences transversales'!B22,'2a-Compétences transversales'!B24,'2a-Compétences transversales'!B25,'2a-Compétences transversales'!B27,'2a-Compétences transversales'!B28,'2a-Compétences transversales'!B30,'2a-Compétences transversales'!B31,'2a-Compétences transversales'!B35,'2a-Compétences transversales'!B36,'2a-Compétences transversales'!B38,'2a-Compétences transversales'!B39,'2a-Compétences transversales'!B41,'2a-Compétences transversales'!B42,'2a-Compétences transversales'!B45,'2a-Compétences transversales'!B46,'2a-Compétences transversales'!B47,'2a-Compétences transversales'!B50,'2a-Compétences transversales'!B51)*-3</f>
        <v>0</v>
      </c>
      <c r="C17" s="47">
        <f>COUNTA('2a-Compétences transversales'!C5,'2a-Compétences transversales'!C7,'2a-Compétences transversales'!C8,'2a-Compétences transversales'!C10,'2a-Compétences transversales'!C13,'2a-Compétences transversales'!C14,'2a-Compétences transversales'!C15,'2a-Compétences transversales'!C17,'2a-Compétences transversales'!C19,'2a-Compétences transversales'!C22,'2a-Compétences transversales'!C24,'2a-Compétences transversales'!C25,'2a-Compétences transversales'!C27,'2a-Compétences transversales'!C28,'2a-Compétences transversales'!C30,'2a-Compétences transversales'!C31,'2a-Compétences transversales'!C35,'2a-Compétences transversales'!C36,'2a-Compétences transversales'!C38,'2a-Compétences transversales'!C39,'2a-Compétences transversales'!C41,'2a-Compétences transversales'!C42,'2a-Compétences transversales'!C45,'2a-Compétences transversales'!C46,'2a-Compétences transversales'!C47,'2a-Compétences transversales'!C50,'2a-Compétences transversales'!C51)*-2</f>
        <v>0</v>
      </c>
      <c r="D17" s="47">
        <f>COUNTA('2a-Compétences transversales'!D5,'2a-Compétences transversales'!D7,'2a-Compétences transversales'!D8,'2a-Compétences transversales'!D10,'2a-Compétences transversales'!D13,'2a-Compétences transversales'!D14,'2a-Compétences transversales'!D15,'2a-Compétences transversales'!D17,'2a-Compétences transversales'!D19,'2a-Compétences transversales'!D22,'2a-Compétences transversales'!D24,'2a-Compétences transversales'!D25,'2a-Compétences transversales'!D27,'2a-Compétences transversales'!D28,'2a-Compétences transversales'!D30,'2a-Compétences transversales'!D31,'2a-Compétences transversales'!D35,'2a-Compétences transversales'!D36,'2a-Compétences transversales'!D38,'2a-Compétences transversales'!D39,'2a-Compétences transversales'!D41,'2a-Compétences transversales'!D42,'2a-Compétences transversales'!D45,'2a-Compétences transversales'!D46,'2a-Compétences transversales'!D47,'2a-Compétences transversales'!D50,'2a-Compétences transversales'!D51)*0</f>
        <v>0</v>
      </c>
      <c r="E17" s="47">
        <f>COUNTA('2a-Compétences transversales'!E5,'2a-Compétences transversales'!E7,'2a-Compétences transversales'!E8,'2a-Compétences transversales'!E10,'2a-Compétences transversales'!E13,'2a-Compétences transversales'!E14,'2a-Compétences transversales'!E15,'2a-Compétences transversales'!E17,'2a-Compétences transversales'!E19,'2a-Compétences transversales'!E22,'2a-Compétences transversales'!E24,'2a-Compétences transversales'!E25,'2a-Compétences transversales'!E27,'2a-Compétences transversales'!E28,'2a-Compétences transversales'!E30,'2a-Compétences transversales'!E31,'2a-Compétences transversales'!E35,'2a-Compétences transversales'!E36,'2a-Compétences transversales'!E38,'2a-Compétences transversales'!E39,'2a-Compétences transversales'!E41,'2a-Compétences transversales'!E42,'2a-Compétences transversales'!E45,'2a-Compétences transversales'!E46,'2a-Compétences transversales'!E47,'2a-Compétences transversales'!E50,'2a-Compétences transversales'!E51)*2</f>
        <v>0</v>
      </c>
      <c r="F17" s="47">
        <f>COUNTA('2a-Compétences transversales'!F5,'2a-Compétences transversales'!F7,'2a-Compétences transversales'!F8,'2a-Compétences transversales'!F10,'2a-Compétences transversales'!F13,'2a-Compétences transversales'!F14,'2a-Compétences transversales'!F15,'2a-Compétences transversales'!F17,'2a-Compétences transversales'!F19,'2a-Compétences transversales'!F22,'2a-Compétences transversales'!F24,'2a-Compétences transversales'!F25,'2a-Compétences transversales'!F27,'2a-Compétences transversales'!F28,'2a-Compétences transversales'!F30,'2a-Compétences transversales'!F31,'2a-Compétences transversales'!F35,'2a-Compétences transversales'!F36,'2a-Compétences transversales'!F38,'2a-Compétences transversales'!F39,'2a-Compétences transversales'!F41,'2a-Compétences transversales'!F42,'2a-Compétences transversales'!F45,'2a-Compétences transversales'!F46,'2a-Compétences transversales'!F47,'2a-Compétences transversales'!F50,'2a-Compétences transversales'!F51)*3</f>
        <v>0</v>
      </c>
      <c r="G17" s="47">
        <f>SUM(B17:F17)</f>
        <v>0</v>
      </c>
    </row>
    <row r="18" spans="1:7" ht="15" customHeight="1" x14ac:dyDescent="0.35">
      <c r="A18" s="45" t="s">
        <v>299</v>
      </c>
      <c r="B18" s="47">
        <f>COUNTA('2a-Compétences transversales'!B6,'2a-Compétences transversales'!B9,'2a-Compétences transversales'!B11,'2a-Compétences transversales'!B12,'2a-Compétences transversales'!B16,'2a-Compétences transversales'!B18,'2a-Compétences transversales'!B20,'2a-Compétences transversales'!B21,'2a-Compétences transversales'!B23,'2a-Compétences transversales'!B26,'2a-Compétences transversales'!B29,'2a-Compétences transversales'!B32,'2a-Compétences transversales'!B33,'2a-Compétences transversales'!B34,'2a-Compétences transversales'!B37,'2a-Compétences transversales'!B40,'2a-Compétences transversales'!B43,'2a-Compétences transversales'!B44,'2a-Compétences transversales'!B48,'2a-Compétences transversales'!B49,'2a-Compétences transversales'!B52,'2a-Compétences transversales'!B53)*3</f>
        <v>0</v>
      </c>
      <c r="C18" s="47">
        <f>COUNTA('2a-Compétences transversales'!C6,'2a-Compétences transversales'!C9,'2a-Compétences transversales'!C11,'2a-Compétences transversales'!C12,'2a-Compétences transversales'!C16,'2a-Compétences transversales'!C18,'2a-Compétences transversales'!C20,'2a-Compétences transversales'!C21,'2a-Compétences transversales'!C23,'2a-Compétences transversales'!C26,'2a-Compétences transversales'!C29,'2a-Compétences transversales'!C32,'2a-Compétences transversales'!C33,'2a-Compétences transversales'!C34,'2a-Compétences transversales'!C37,'2a-Compétences transversales'!C40,'2a-Compétences transversales'!C43,'2a-Compétences transversales'!C44,'2a-Compétences transversales'!C48,'2a-Compétences transversales'!C49,'2a-Compétences transversales'!C52,'2a-Compétences transversales'!C53)*2</f>
        <v>0</v>
      </c>
      <c r="D18" s="47">
        <f>COUNTA('2a-Compétences transversales'!D6,'2a-Compétences transversales'!D9,'2a-Compétences transversales'!D11,'2a-Compétences transversales'!D12,'2a-Compétences transversales'!D16,'2a-Compétences transversales'!D18,'2a-Compétences transversales'!D20,'2a-Compétences transversales'!D21,'2a-Compétences transversales'!D23,'2a-Compétences transversales'!D26,'2a-Compétences transversales'!D29,'2a-Compétences transversales'!D32,'2a-Compétences transversales'!D33,'2a-Compétences transversales'!D34,'2a-Compétences transversales'!D37,'2a-Compétences transversales'!D40,'2a-Compétences transversales'!D43,'2a-Compétences transversales'!D44,'2a-Compétences transversales'!D48,'2a-Compétences transversales'!D49,'2a-Compétences transversales'!D52,'2a-Compétences transversales'!D53)*0</f>
        <v>0</v>
      </c>
      <c r="E18" s="47">
        <f>COUNTA('2a-Compétences transversales'!E6,'2a-Compétences transversales'!E9,'2a-Compétences transversales'!E11,'2a-Compétences transversales'!E12,'2a-Compétences transversales'!E16,'2a-Compétences transversales'!E18,'2a-Compétences transversales'!E20,'2a-Compétences transversales'!E21,'2a-Compétences transversales'!E23,'2a-Compétences transversales'!E26,'2a-Compétences transversales'!E29,'2a-Compétences transversales'!E32,'2a-Compétences transversales'!E33,'2a-Compétences transversales'!E34,'2a-Compétences transversales'!E37,'2a-Compétences transversales'!E40,'2a-Compétences transversales'!E43,'2a-Compétences transversales'!E44,'2a-Compétences transversales'!E48,'2a-Compétences transversales'!E49,'2a-Compétences transversales'!E52,'2a-Compétences transversales'!E53)*-2</f>
        <v>0</v>
      </c>
      <c r="F18" s="47">
        <f>COUNTA('2a-Compétences transversales'!F6,'2a-Compétences transversales'!F9,'2a-Compétences transversales'!F11,'2a-Compétences transversales'!F12,'2a-Compétences transversales'!F16,'2a-Compétences transversales'!F18,'2a-Compétences transversales'!F20,'2a-Compétences transversales'!F21,'2a-Compétences transversales'!F23,'2a-Compétences transversales'!F26,'2a-Compétences transversales'!F29,'2a-Compétences transversales'!F32,'2a-Compétences transversales'!F33,'2a-Compétences transversales'!F34,'2a-Compétences transversales'!F37,'2a-Compétences transversales'!F40,'2a-Compétences transversales'!F43,'2a-Compétences transversales'!F44,'2a-Compétences transversales'!F48,'2a-Compétences transversales'!F49,'2a-Compétences transversales'!F52,'2a-Compétences transversales'!F53)*-3</f>
        <v>0</v>
      </c>
      <c r="G18" s="47">
        <f>SUM(B18:F18)</f>
        <v>0</v>
      </c>
    </row>
    <row r="19" spans="1:7" ht="15" customHeight="1" x14ac:dyDescent="0.35">
      <c r="A19" s="79"/>
      <c r="B19" s="79"/>
      <c r="C19" s="79"/>
      <c r="D19" s="79"/>
      <c r="E19" s="79"/>
      <c r="F19" s="79"/>
    </row>
    <row r="20" spans="1:7" ht="15" customHeight="1" x14ac:dyDescent="0.35">
      <c r="A20" s="45" t="s">
        <v>300</v>
      </c>
      <c r="B20" s="47">
        <f>49*3</f>
        <v>147</v>
      </c>
      <c r="C20" s="79"/>
      <c r="D20" s="79"/>
      <c r="E20" s="79"/>
      <c r="F20" s="79"/>
    </row>
    <row r="21" spans="1:7" ht="15" customHeight="1" thickBot="1" x14ac:dyDescent="0.4">
      <c r="A21" s="45" t="s">
        <v>301</v>
      </c>
      <c r="B21" s="47">
        <f>-49*3</f>
        <v>-147</v>
      </c>
      <c r="C21" s="74"/>
      <c r="D21" s="74"/>
      <c r="E21" s="74"/>
      <c r="F21" s="74"/>
    </row>
    <row r="22" spans="1:7" ht="15" thickBot="1" x14ac:dyDescent="0.4">
      <c r="A22" s="77" t="s">
        <v>302</v>
      </c>
      <c r="B22" s="78">
        <f>+G17+G18</f>
        <v>0</v>
      </c>
      <c r="C22" s="74"/>
      <c r="D22" s="74"/>
      <c r="E22" s="74"/>
      <c r="F22" s="74"/>
    </row>
    <row r="23" spans="1:7" ht="27.5" thickBot="1" x14ac:dyDescent="0.4">
      <c r="A23" s="77" t="s">
        <v>303</v>
      </c>
      <c r="B23" s="117">
        <f>+B22/B20*100</f>
        <v>0</v>
      </c>
      <c r="C23" s="74"/>
      <c r="D23" s="74"/>
      <c r="E23" s="74"/>
      <c r="F23" s="74"/>
    </row>
    <row r="24" spans="1:7" ht="15" customHeight="1" x14ac:dyDescent="0.35">
      <c r="A24" s="74"/>
      <c r="B24" s="74"/>
      <c r="C24" s="74"/>
      <c r="D24" s="74"/>
      <c r="E24" s="74"/>
      <c r="F24" s="74"/>
    </row>
    <row r="25" spans="1:7" ht="129" customHeight="1" x14ac:dyDescent="0.35">
      <c r="A25" s="92" t="s">
        <v>304</v>
      </c>
      <c r="B25" s="183" t="s">
        <v>305</v>
      </c>
      <c r="C25" s="183"/>
      <c r="D25" s="183"/>
      <c r="E25" s="183"/>
      <c r="F25" s="183"/>
      <c r="G25" s="183"/>
    </row>
    <row r="27" spans="1:7" ht="19.5" customHeight="1" x14ac:dyDescent="0.35"/>
    <row r="28" spans="1:7" ht="64" customHeight="1" x14ac:dyDescent="0.35">
      <c r="A28" s="88" t="s">
        <v>306</v>
      </c>
      <c r="B28" s="83" t="s">
        <v>307</v>
      </c>
      <c r="C28" s="83" t="s">
        <v>308</v>
      </c>
      <c r="D28" s="83" t="s">
        <v>309</v>
      </c>
      <c r="E28" s="83" t="s">
        <v>310</v>
      </c>
      <c r="F28" s="83" t="s">
        <v>311</v>
      </c>
      <c r="G28" s="83" t="s">
        <v>312</v>
      </c>
    </row>
    <row r="29" spans="1:7" x14ac:dyDescent="0.35">
      <c r="A29" s="77" t="s">
        <v>313</v>
      </c>
      <c r="B29" s="47">
        <f>COUNTA('2b-Compétences particulières'!B6,'2b-Compétences particulières'!B7,'2b-Compétences particulières'!B8,'2b-Compétences particulières'!B9,'2b-Compétences particulières'!B10)*3</f>
        <v>0</v>
      </c>
      <c r="C29" s="47">
        <f>COUNTA('2b-Compétences particulières'!C6,'2b-Compétences particulières'!C7,'2b-Compétences particulières'!C8,'2b-Compétences particulières'!C9,'2b-Compétences particulières'!C10)*2</f>
        <v>0</v>
      </c>
      <c r="D29" s="47">
        <f>COUNTA('2b-Compétences particulières'!D6,'2b-Compétences particulières'!D7,'2b-Compétences particulières'!D8,'2b-Compétences particulières'!D9,'2b-Compétences particulières'!D10)*0</f>
        <v>0</v>
      </c>
      <c r="E29" s="119">
        <f>SUM(B29:D29)</f>
        <v>0</v>
      </c>
      <c r="F29" s="89">
        <v>15</v>
      </c>
      <c r="G29" s="122">
        <f>+E29/F29*100</f>
        <v>0</v>
      </c>
    </row>
    <row r="30" spans="1:7" x14ac:dyDescent="0.35">
      <c r="A30" s="77" t="s">
        <v>314</v>
      </c>
      <c r="B30" s="47">
        <f>COUNTA('2b-Compétences particulières'!B13,'2b-Compétences particulières'!B14,'2b-Compétences particulières'!B15,'2b-Compétences particulières'!B16)*3</f>
        <v>0</v>
      </c>
      <c r="C30" s="47">
        <f>COUNTA('2b-Compétences particulières'!C13,'2b-Compétences particulières'!C14,'2b-Compétences particulières'!C15,'2b-Compétences particulières'!C16)*2</f>
        <v>0</v>
      </c>
      <c r="D30" s="47">
        <f>COUNTA('2b-Compétences particulières'!D13,'2b-Compétences particulières'!D14,'2b-Compétences particulières'!D15,'2b-Compétences particulières'!D16)*0</f>
        <v>0</v>
      </c>
      <c r="E30" s="119">
        <f>SUM(B30:D30)</f>
        <v>0</v>
      </c>
      <c r="F30" s="89">
        <v>12</v>
      </c>
      <c r="G30" s="122">
        <f>+E30/F30*100</f>
        <v>0</v>
      </c>
    </row>
    <row r="31" spans="1:7" x14ac:dyDescent="0.35">
      <c r="A31" s="77" t="s">
        <v>315</v>
      </c>
      <c r="B31" s="47">
        <f>COUNTA('2b-Compétences particulières'!B19,'2b-Compétences particulières'!B20,'2b-Compétences particulières'!B21)*3</f>
        <v>0</v>
      </c>
      <c r="C31" s="47">
        <f>COUNTA('2b-Compétences particulières'!C19,'2b-Compétences particulières'!C20,'2b-Compétences particulières'!C21)*2</f>
        <v>0</v>
      </c>
      <c r="D31" s="47">
        <f>COUNTA('2b-Compétences particulières'!D19,'2b-Compétences particulières'!D20,'2b-Compétences particulières'!D21)*0</f>
        <v>0</v>
      </c>
      <c r="E31" s="119">
        <f>SUM(B31:D31)</f>
        <v>0</v>
      </c>
      <c r="F31" s="89">
        <v>9</v>
      </c>
      <c r="G31" s="122">
        <f>+E31/F31*100</f>
        <v>0</v>
      </c>
    </row>
    <row r="32" spans="1:7" ht="15" thickBot="1" x14ac:dyDescent="0.4">
      <c r="A32" s="77" t="s">
        <v>316</v>
      </c>
      <c r="B32" s="90">
        <f>COUNTA('2b-Compétences particulières'!B24,'2b-Compétences particulières'!B25,'2b-Compétences particulières'!B26,'2b-Compétences particulières'!B27)*3</f>
        <v>0</v>
      </c>
      <c r="C32" s="90">
        <f>COUNTA('2b-Compétences particulières'!C24,'2b-Compétences particulières'!C25,'2b-Compétences particulières'!C26,'2b-Compétences particulières'!C27)*2</f>
        <v>0</v>
      </c>
      <c r="D32" s="90">
        <f>COUNTA('2b-Compétences particulières'!D24,'2b-Compétences particulières'!D25,'2b-Compétences particulières'!D26,'2b-Compétences particulières'!D27)*0</f>
        <v>0</v>
      </c>
      <c r="E32" s="120">
        <f>SUM(B32:D32)</f>
        <v>0</v>
      </c>
      <c r="F32" s="91">
        <v>12</v>
      </c>
      <c r="G32" s="123">
        <f>+E32/F32*100</f>
        <v>0</v>
      </c>
    </row>
    <row r="33" spans="1:7" ht="15" thickBot="1" x14ac:dyDescent="0.4">
      <c r="A33" s="86" t="s">
        <v>317</v>
      </c>
      <c r="B33" s="87">
        <f>SUM(B29:B32)</f>
        <v>0</v>
      </c>
      <c r="C33" s="87">
        <f>SUM(C29:C32)</f>
        <v>0</v>
      </c>
      <c r="D33" s="87">
        <f>SUM(D29:D32)</f>
        <v>0</v>
      </c>
      <c r="E33" s="121">
        <f>SUM(E29:E32)</f>
        <v>0</v>
      </c>
      <c r="F33" s="87">
        <f>SUM(F29:F32)</f>
        <v>48</v>
      </c>
      <c r="G33" s="124">
        <f>+E33/F33*100</f>
        <v>0</v>
      </c>
    </row>
    <row r="34" spans="1:7" x14ac:dyDescent="0.35">
      <c r="A34" s="85"/>
      <c r="B34" s="85"/>
      <c r="C34" s="85"/>
      <c r="D34" s="85"/>
      <c r="E34" s="85"/>
    </row>
    <row r="35" spans="1:7" ht="140.5" customHeight="1" x14ac:dyDescent="0.35">
      <c r="A35" s="92" t="s">
        <v>318</v>
      </c>
      <c r="B35" s="183" t="s">
        <v>319</v>
      </c>
      <c r="C35" s="183"/>
      <c r="D35" s="183"/>
      <c r="E35" s="183"/>
      <c r="F35" s="183"/>
      <c r="G35" s="183"/>
    </row>
    <row r="37" spans="1:7" x14ac:dyDescent="0.35">
      <c r="A37" s="184" t="s">
        <v>320</v>
      </c>
      <c r="B37" s="181" t="s">
        <v>321</v>
      </c>
      <c r="C37" s="181" t="s">
        <v>322</v>
      </c>
      <c r="D37" s="181" t="s">
        <v>323</v>
      </c>
      <c r="E37" s="181" t="s">
        <v>324</v>
      </c>
      <c r="F37" s="181" t="s">
        <v>325</v>
      </c>
      <c r="G37" s="178" t="s">
        <v>326</v>
      </c>
    </row>
    <row r="38" spans="1:7" x14ac:dyDescent="0.35">
      <c r="A38" s="185"/>
      <c r="B38" s="181"/>
      <c r="C38" s="181"/>
      <c r="D38" s="181"/>
      <c r="E38" s="181"/>
      <c r="F38" s="181"/>
      <c r="G38" s="178"/>
    </row>
    <row r="39" spans="1:7" x14ac:dyDescent="0.35">
      <c r="A39" s="185"/>
      <c r="B39" s="181"/>
      <c r="C39" s="181"/>
      <c r="D39" s="181"/>
      <c r="E39" s="181"/>
      <c r="F39" s="181"/>
      <c r="G39" s="178"/>
    </row>
    <row r="40" spans="1:7" ht="26.25" customHeight="1" x14ac:dyDescent="0.35">
      <c r="A40" s="186"/>
      <c r="B40" s="181"/>
      <c r="C40" s="181"/>
      <c r="D40" s="181"/>
      <c r="E40" s="181"/>
      <c r="F40" s="181"/>
      <c r="G40" s="178"/>
    </row>
    <row r="41" spans="1:7" ht="27.25" customHeight="1" x14ac:dyDescent="0.35">
      <c r="A41" s="58" t="s">
        <v>327</v>
      </c>
      <c r="B41" s="47">
        <f>COUNTA('2c-Compétences techniques '!B8,'2c-Compétences techniques '!B10,'2c-Compétences techniques '!B12,'2c-Compétences techniques '!B14,'2c-Compétences techniques '!B16,'2c-Compétences techniques '!B18,'2c-Compétences techniques '!B20,'2c-Compétences techniques '!B22,'2c-Compétences techniques '!B24,'2c-Compétences techniques '!B26,'2c-Compétences techniques '!B28,'2c-Compétences techniques '!B30,'2c-Compétences techniques '!B32,'2c-Compétences techniques '!B34,'2c-Compétences techniques '!B36,'2c-Compétences techniques '!B38,'2c-Compétences techniques '!B40,'2c-Compétences techniques '!B42,'2c-Compétences techniques '!B44,'2c-Compétences techniques '!B46,'2c-Compétences techniques '!B48,'2c-Compétences techniques '!B50,'2c-Compétences techniques '!B52,'2c-Compétences techniques '!B54,'2c-Compétences techniques '!B56,'2c-Compétences techniques '!B58,'2c-Compétences techniques '!B60,'2c-Compétences techniques '!B62,'2c-Compétences techniques '!B64,'2c-Compétences techniques '!B66,'2c-Compétences techniques '!B68,'2c-Compétences techniques '!B70,'2c-Compétences techniques '!B72,'2c-Compétences techniques '!B74,'2c-Compétences techniques '!B76,'2c-Compétences techniques '!B78,'2c-Compétences techniques '!B80)</f>
        <v>0</v>
      </c>
      <c r="C41" s="47">
        <f>COUNTA('2c-Compétences techniques '!C8,'2c-Compétences techniques '!C10,'2c-Compétences techniques '!C12,'2c-Compétences techniques '!C14,'2c-Compétences techniques '!C16,'2c-Compétences techniques '!C18,'2c-Compétences techniques '!C20,'2c-Compétences techniques '!C22,'2c-Compétences techniques '!C24,'2c-Compétences techniques '!C26,'2c-Compétences techniques '!C28,'2c-Compétences techniques '!C30,'2c-Compétences techniques '!C32,'2c-Compétences techniques '!C34,'2c-Compétences techniques '!C36,'2c-Compétences techniques '!C38,'2c-Compétences techniques '!C40,'2c-Compétences techniques '!C42,'2c-Compétences techniques '!C44,'2c-Compétences techniques '!C46,'2c-Compétences techniques '!C48,'2c-Compétences techniques '!C50,'2c-Compétences techniques '!C52,'2c-Compétences techniques '!C54,'2c-Compétences techniques '!C56,'2c-Compétences techniques '!C58,'2c-Compétences techniques '!C60,'2c-Compétences techniques '!C62,'2c-Compétences techniques '!C64,'2c-Compétences techniques '!C66,'2c-Compétences techniques '!C68,'2c-Compétences techniques '!C70,'2c-Compétences techniques '!C72,'2c-Compétences techniques '!C74,'2c-Compétences techniques '!C76,'2c-Compétences techniques '!C78,'2c-Compétences techniques '!C80)</f>
        <v>0</v>
      </c>
      <c r="D41" s="47">
        <f>COUNTA('2c-Compétences techniques '!D8,'2c-Compétences techniques '!D10,'2c-Compétences techniques '!D12,'2c-Compétences techniques '!D14,'2c-Compétences techniques '!D16,'2c-Compétences techniques '!D18,'2c-Compétences techniques '!D20,'2c-Compétences techniques '!D22,'2c-Compétences techniques '!D24,'2c-Compétences techniques '!D26,'2c-Compétences techniques '!D28,'2c-Compétences techniques '!D30,'2c-Compétences techniques '!D32,'2c-Compétences techniques '!D34,'2c-Compétences techniques '!D36,'2c-Compétences techniques '!D38,'2c-Compétences techniques '!D40,'2c-Compétences techniques '!D42,'2c-Compétences techniques '!D44,'2c-Compétences techniques '!D46,'2c-Compétences techniques '!D48,'2c-Compétences techniques '!D50,'2c-Compétences techniques '!D52,'2c-Compétences techniques '!D54,'2c-Compétences techniques '!D56,'2c-Compétences techniques '!D58,'2c-Compétences techniques '!D60,'2c-Compétences techniques '!D62,'2c-Compétences techniques '!D64,'2c-Compétences techniques '!D66,'2c-Compétences techniques '!D68,'2c-Compétences techniques '!D70,'2c-Compétences techniques '!D72,'2c-Compétences techniques '!D74,'2c-Compétences techniques '!D76,'2c-Compétences techniques '!D78,'2c-Compétences techniques '!D80)</f>
        <v>0</v>
      </c>
      <c r="E41" s="47">
        <f>COUNTA('2c-Compétences techniques '!E8,'2c-Compétences techniques '!E10,'2c-Compétences techniques '!E12,'2c-Compétences techniques '!E14,'2c-Compétences techniques '!E16,'2c-Compétences techniques '!E18,'2c-Compétences techniques '!E20,'2c-Compétences techniques '!E22,'2c-Compétences techniques '!E24,'2c-Compétences techniques '!E26,'2c-Compétences techniques '!E28,'2c-Compétences techniques '!E30,'2c-Compétences techniques '!E32,'2c-Compétences techniques '!E34,'2c-Compétences techniques '!E36,'2c-Compétences techniques '!E38,'2c-Compétences techniques '!E40,'2c-Compétences techniques '!E42,'2c-Compétences techniques '!E44,'2c-Compétences techniques '!E46,'2c-Compétences techniques '!E48,'2c-Compétences techniques '!E50,'2c-Compétences techniques '!E52,'2c-Compétences techniques '!E54,'2c-Compétences techniques '!E56,'2c-Compétences techniques '!E58,'2c-Compétences techniques '!E60,'2c-Compétences techniques '!E62,'2c-Compétences techniques '!E64,'2c-Compétences techniques '!E66,'2c-Compétences techniques '!E68,'2c-Compétences techniques '!E70,'2c-Compétences techniques '!E72,'2c-Compétences techniques '!E74,'2c-Compétences techniques '!E76,'2c-Compétences techniques '!E78,'2c-Compétences techniques '!E80)</f>
        <v>0</v>
      </c>
      <c r="F41" s="47">
        <f>COUNTA('2c-Compétences techniques '!F8,'2c-Compétences techniques '!F10,'2c-Compétences techniques '!F12,'2c-Compétences techniques '!F14,'2c-Compétences techniques '!F16,'2c-Compétences techniques '!F18,'2c-Compétences techniques '!F20,'2c-Compétences techniques '!F22,'2c-Compétences techniques '!F24,'2c-Compétences techniques '!F26,'2c-Compétences techniques '!F28,'2c-Compétences techniques '!F30,'2c-Compétences techniques '!F32,'2c-Compétences techniques '!F34,'2c-Compétences techniques '!F36,'2c-Compétences techniques '!F38,'2c-Compétences techniques '!F40,'2c-Compétences techniques '!F42,'2c-Compétences techniques '!F44,'2c-Compétences techniques '!F46,'2c-Compétences techniques '!F48,'2c-Compétences techniques '!F50,'2c-Compétences techniques '!F52,'2c-Compétences techniques '!F54,'2c-Compétences techniques '!F56,'2c-Compétences techniques '!F58,'2c-Compétences techniques '!F60,'2c-Compétences techniques '!F62,'2c-Compétences techniques '!F64,'2c-Compétences techniques '!F66,'2c-Compétences techniques '!F68,'2c-Compétences techniques '!F70,'2c-Compétences techniques '!F72,'2c-Compétences techniques '!F74,'2c-Compétences techniques '!F76,'2c-Compétences techniques '!F78,'2c-Compétences techniques '!F80)</f>
        <v>0</v>
      </c>
      <c r="G41" s="47">
        <f>COUNTA('2c-Compétences techniques '!G8,'2c-Compétences techniques '!G10,'2c-Compétences techniques '!G12,'2c-Compétences techniques '!G14,'2c-Compétences techniques '!G16,'2c-Compétences techniques '!G18,'2c-Compétences techniques '!G20,'2c-Compétences techniques '!G22,'2c-Compétences techniques '!G24,'2c-Compétences techniques '!G26,'2c-Compétences techniques '!G28,'2c-Compétences techniques '!G30,'2c-Compétences techniques '!G32,'2c-Compétences techniques '!G34,'2c-Compétences techniques '!G36,'2c-Compétences techniques '!G38,'2c-Compétences techniques '!G40,'2c-Compétences techniques '!G42,'2c-Compétences techniques '!G44,'2c-Compétences techniques '!G46,'2c-Compétences techniques '!G48,'2c-Compétences techniques '!G50,'2c-Compétences techniques '!G52,'2c-Compétences techniques '!G54,'2c-Compétences techniques '!G56,'2c-Compétences techniques '!G58,'2c-Compétences techniques '!G60,'2c-Compétences techniques '!G62,'2c-Compétences techniques '!G64,'2c-Compétences techniques '!G66,'2c-Compétences techniques '!G68,'2c-Compétences techniques '!G70,'2c-Compétences techniques '!G72,'2c-Compétences techniques '!G74,'2c-Compétences techniques '!G76,'2c-Compétences techniques '!G78,'2c-Compétences techniques '!G80)</f>
        <v>0</v>
      </c>
    </row>
    <row r="42" spans="1:7" ht="30.75" customHeight="1" thickBot="1" x14ac:dyDescent="0.4">
      <c r="A42" s="58" t="s">
        <v>328</v>
      </c>
      <c r="B42" s="90">
        <f>COUNTA('2c-Compétences techniques '!B9,'2c-Compétences techniques '!B11,'2c-Compétences techniques '!B13,'2c-Compétences techniques '!B15,'2c-Compétences techniques '!B17,'2c-Compétences techniques '!B19,'2c-Compétences techniques '!B21,'2c-Compétences techniques '!B23,'2c-Compétences techniques '!B25,'2c-Compétences techniques '!B27,'2c-Compétences techniques '!B29,'2c-Compétences techniques '!B31,'2c-Compétences techniques '!B33,'2c-Compétences techniques '!B35,'2c-Compétences techniques '!B37,'2c-Compétences techniques '!B39,'2c-Compétences techniques '!B41,'2c-Compétences techniques '!B43,'2c-Compétences techniques '!B45,'2c-Compétences techniques '!B47,'2c-Compétences techniques '!B49,'2c-Compétences techniques '!B51,'2c-Compétences techniques '!B53,'2c-Compétences techniques '!B55,'2c-Compétences techniques '!B57,'2c-Compétences techniques '!B59,'2c-Compétences techniques '!B61,'2c-Compétences techniques '!B63,'2c-Compétences techniques '!B65,'2c-Compétences techniques '!B67,'2c-Compétences techniques '!B69,'2c-Compétences techniques '!B71,'2c-Compétences techniques '!B73,'2c-Compétences techniques '!B75,'2c-Compétences techniques '!B77,'2c-Compétences techniques '!B79,'2c-Compétences techniques '!B81)</f>
        <v>0</v>
      </c>
      <c r="C42" s="90">
        <f>COUNTA('2c-Compétences techniques '!C9,'2c-Compétences techniques '!C11,'2c-Compétences techniques '!C13,'2c-Compétences techniques '!C15,'2c-Compétences techniques '!C17,'2c-Compétences techniques '!C19,'2c-Compétences techniques '!C21,'2c-Compétences techniques '!C23,'2c-Compétences techniques '!C25,'2c-Compétences techniques '!C27,'2c-Compétences techniques '!C29,'2c-Compétences techniques '!C31,'2c-Compétences techniques '!C33,'2c-Compétences techniques '!C35,'2c-Compétences techniques '!C37,'2c-Compétences techniques '!C39,'2c-Compétences techniques '!C41,'2c-Compétences techniques '!C43,'2c-Compétences techniques '!C45,'2c-Compétences techniques '!C47,'2c-Compétences techniques '!C49,'2c-Compétences techniques '!C51,'2c-Compétences techniques '!C53,'2c-Compétences techniques '!C55,'2c-Compétences techniques '!C57,'2c-Compétences techniques '!C59,'2c-Compétences techniques '!C61,'2c-Compétences techniques '!C63,'2c-Compétences techniques '!C65,'2c-Compétences techniques '!C67,'2c-Compétences techniques '!C69,'2c-Compétences techniques '!C71,'2c-Compétences techniques '!C73,'2c-Compétences techniques '!C75,'2c-Compétences techniques '!C77,'2c-Compétences techniques '!C79,'2c-Compétences techniques '!C81)</f>
        <v>0</v>
      </c>
      <c r="D42" s="90">
        <f>COUNTA('2c-Compétences techniques '!D9,'2c-Compétences techniques '!D11,'2c-Compétences techniques '!D13,'2c-Compétences techniques '!D15,'2c-Compétences techniques '!D17,'2c-Compétences techniques '!D19,'2c-Compétences techniques '!D21,'2c-Compétences techniques '!D23,'2c-Compétences techniques '!D25,'2c-Compétences techniques '!D27,'2c-Compétences techniques '!D29,'2c-Compétences techniques '!D31,'2c-Compétences techniques '!D33,'2c-Compétences techniques '!D35,'2c-Compétences techniques '!D37,'2c-Compétences techniques '!D39,'2c-Compétences techniques '!D41,'2c-Compétences techniques '!D43,'2c-Compétences techniques '!D45,'2c-Compétences techniques '!D47,'2c-Compétences techniques '!D49,'2c-Compétences techniques '!D51,'2c-Compétences techniques '!D53,'2c-Compétences techniques '!D55,'2c-Compétences techniques '!D57,'2c-Compétences techniques '!D59,'2c-Compétences techniques '!D61,'2c-Compétences techniques '!D63,'2c-Compétences techniques '!D65,'2c-Compétences techniques '!D67,'2c-Compétences techniques '!D69,'2c-Compétences techniques '!D71,'2c-Compétences techniques '!D73,'2c-Compétences techniques '!D75,'2c-Compétences techniques '!D77,'2c-Compétences techniques '!D79,'2c-Compétences techniques '!D81)</f>
        <v>0</v>
      </c>
      <c r="E42" s="90">
        <f>COUNTA('2c-Compétences techniques '!E9,'2c-Compétences techniques '!E11,'2c-Compétences techniques '!E13,'2c-Compétences techniques '!E15,'2c-Compétences techniques '!E17,'2c-Compétences techniques '!E19,'2c-Compétences techniques '!E21,'2c-Compétences techniques '!E23,'2c-Compétences techniques '!E25,'2c-Compétences techniques '!E27,'2c-Compétences techniques '!E29,'2c-Compétences techniques '!E31,'2c-Compétences techniques '!E33,'2c-Compétences techniques '!E35,'2c-Compétences techniques '!E37,'2c-Compétences techniques '!E39,'2c-Compétences techniques '!E41,'2c-Compétences techniques '!E43,'2c-Compétences techniques '!E45,'2c-Compétences techniques '!E47,'2c-Compétences techniques '!E49,'2c-Compétences techniques '!E51,'2c-Compétences techniques '!E53,'2c-Compétences techniques '!E55,'2c-Compétences techniques '!E57,'2c-Compétences techniques '!E59,'2c-Compétences techniques '!E61,'2c-Compétences techniques '!E63,'2c-Compétences techniques '!E65,'2c-Compétences techniques '!E67,'2c-Compétences techniques '!E69,'2c-Compétences techniques '!E71,'2c-Compétences techniques '!E73,'2c-Compétences techniques '!E75,'2c-Compétences techniques '!E77,'2c-Compétences techniques '!E79,'2c-Compétences techniques '!E81)</f>
        <v>0</v>
      </c>
      <c r="F42" s="90">
        <f>COUNTA('2c-Compétences techniques '!F9,'2c-Compétences techniques '!F11,'2c-Compétences techniques '!F13,'2c-Compétences techniques '!F15,'2c-Compétences techniques '!F17,'2c-Compétences techniques '!F19,'2c-Compétences techniques '!F21,'2c-Compétences techniques '!F23,'2c-Compétences techniques '!F25,'2c-Compétences techniques '!F27,'2c-Compétences techniques '!F29,'2c-Compétences techniques '!F31,'2c-Compétences techniques '!F33,'2c-Compétences techniques '!F35,'2c-Compétences techniques '!F37,'2c-Compétences techniques '!F39,'2c-Compétences techniques '!F41,'2c-Compétences techniques '!F43,'2c-Compétences techniques '!F45,'2c-Compétences techniques '!F47,'2c-Compétences techniques '!F49,'2c-Compétences techniques '!F51,'2c-Compétences techniques '!F53,'2c-Compétences techniques '!F55,'2c-Compétences techniques '!F57,'2c-Compétences techniques '!F59,'2c-Compétences techniques '!F61,'2c-Compétences techniques '!F63,'2c-Compétences techniques '!F65,'2c-Compétences techniques '!F67,'2c-Compétences techniques '!F69,'2c-Compétences techniques '!F71,'2c-Compétences techniques '!F73,'2c-Compétences techniques '!F75,'2c-Compétences techniques '!F77,'2c-Compétences techniques '!F79,'2c-Compétences techniques '!F81)</f>
        <v>0</v>
      </c>
      <c r="G42" s="90">
        <f>COUNTA('2c-Compétences techniques '!G9,'2c-Compétences techniques '!G11,'2c-Compétences techniques '!G13,'2c-Compétences techniques '!G15,'2c-Compétences techniques '!G17,'2c-Compétences techniques '!G19,'2c-Compétences techniques '!G21,'2c-Compétences techniques '!G23,'2c-Compétences techniques '!G25,'2c-Compétences techniques '!G27,'2c-Compétences techniques '!G29,'2c-Compétences techniques '!G31,'2c-Compétences techniques '!G33,'2c-Compétences techniques '!G35,'2c-Compétences techniques '!G37,'2c-Compétences techniques '!G39,'2c-Compétences techniques '!G41,'2c-Compétences techniques '!G43,'2c-Compétences techniques '!G45,'2c-Compétences techniques '!G47,'2c-Compétences techniques '!G49,'2c-Compétences techniques '!G51,'2c-Compétences techniques '!G53,'2c-Compétences techniques '!G55,'2c-Compétences techniques '!G57,'2c-Compétences techniques '!G59,'2c-Compétences techniques '!G61,'2c-Compétences techniques '!G63,'2c-Compétences techniques '!G65,'2c-Compétences techniques '!G67,'2c-Compétences techniques '!G69,'2c-Compétences techniques '!G71,'2c-Compétences techniques '!G73,'2c-Compétences techniques '!G75,'2c-Compétences techniques '!G77,'2c-Compétences techniques '!G79,'2c-Compétences techniques '!G81)</f>
        <v>0</v>
      </c>
    </row>
    <row r="43" spans="1:7" ht="42" customHeight="1" thickBot="1" x14ac:dyDescent="0.4">
      <c r="A43" s="93" t="s">
        <v>329</v>
      </c>
      <c r="B43" s="95">
        <f t="shared" ref="B43:F44" si="0">+B41/37*100</f>
        <v>0</v>
      </c>
      <c r="C43" s="95">
        <f t="shared" si="0"/>
        <v>0</v>
      </c>
      <c r="D43" s="95">
        <f t="shared" si="0"/>
        <v>0</v>
      </c>
      <c r="E43" s="95">
        <f t="shared" si="0"/>
        <v>0</v>
      </c>
      <c r="F43" s="95">
        <f t="shared" si="0"/>
        <v>0</v>
      </c>
      <c r="G43" s="94"/>
    </row>
    <row r="44" spans="1:7" ht="51.75" customHeight="1" thickBot="1" x14ac:dyDescent="0.4">
      <c r="A44" s="93" t="s">
        <v>330</v>
      </c>
      <c r="B44" s="96">
        <f t="shared" si="0"/>
        <v>0</v>
      </c>
      <c r="C44" s="95">
        <f t="shared" si="0"/>
        <v>0</v>
      </c>
      <c r="D44" s="95">
        <f t="shared" si="0"/>
        <v>0</v>
      </c>
      <c r="E44" s="95">
        <f t="shared" si="0"/>
        <v>0</v>
      </c>
      <c r="F44" s="95">
        <f t="shared" si="0"/>
        <v>0</v>
      </c>
      <c r="G44" s="94"/>
    </row>
    <row r="45" spans="1:7" ht="23.25" customHeight="1" x14ac:dyDescent="0.35"/>
    <row r="46" spans="1:7" ht="96" customHeight="1" x14ac:dyDescent="0.35">
      <c r="A46" s="77" t="s">
        <v>331</v>
      </c>
      <c r="B46" s="187" t="s">
        <v>332</v>
      </c>
      <c r="C46" s="188"/>
      <c r="D46" s="188"/>
      <c r="E46" s="188"/>
      <c r="F46" s="188"/>
      <c r="G46" s="189"/>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7"/>
  <sheetViews>
    <sheetView workbookViewId="0">
      <selection activeCell="B1" sqref="B1"/>
    </sheetView>
  </sheetViews>
  <sheetFormatPr baseColWidth="10" defaultColWidth="8.7265625" defaultRowHeight="14.5" x14ac:dyDescent="0.35"/>
  <cols>
    <col min="1" max="1" width="1.1796875" customWidth="1"/>
    <col min="2" max="2" width="116" customWidth="1"/>
  </cols>
  <sheetData>
    <row r="1" spans="1:2" ht="62.25" customHeight="1" x14ac:dyDescent="0.35">
      <c r="A1" s="28"/>
      <c r="B1" s="42" t="s">
        <v>13</v>
      </c>
    </row>
    <row r="2" spans="1:2" ht="39" customHeight="1" x14ac:dyDescent="0.35">
      <c r="A2" s="29"/>
      <c r="B2" s="30" t="s">
        <v>14</v>
      </c>
    </row>
    <row r="3" spans="1:2" ht="55.5" customHeight="1" x14ac:dyDescent="0.35">
      <c r="A3" s="29"/>
      <c r="B3" s="31" t="s">
        <v>15</v>
      </c>
    </row>
    <row r="4" spans="1:2" ht="21" customHeight="1" x14ac:dyDescent="0.35">
      <c r="A4" s="29"/>
      <c r="B4" s="31" t="s">
        <v>16</v>
      </c>
    </row>
    <row r="5" spans="1:2" ht="27" x14ac:dyDescent="0.35">
      <c r="A5" s="29"/>
      <c r="B5" s="32" t="s">
        <v>17</v>
      </c>
    </row>
    <row r="6" spans="1:2" ht="27" x14ac:dyDescent="0.35">
      <c r="A6" s="29"/>
      <c r="B6" s="32" t="s">
        <v>18</v>
      </c>
    </row>
    <row r="7" spans="1:2" ht="33.75" customHeight="1" x14ac:dyDescent="0.35">
      <c r="A7" s="29"/>
      <c r="B7" s="32" t="s">
        <v>19</v>
      </c>
    </row>
    <row r="8" spans="1:2" ht="27" x14ac:dyDescent="0.35">
      <c r="A8" s="29"/>
      <c r="B8" s="32" t="s">
        <v>20</v>
      </c>
    </row>
    <row r="9" spans="1:2" ht="26.25" customHeight="1" x14ac:dyDescent="0.35">
      <c r="A9" s="29"/>
      <c r="B9" s="32" t="s">
        <v>21</v>
      </c>
    </row>
    <row r="10" spans="1:2" ht="23.25" customHeight="1" x14ac:dyDescent="0.35">
      <c r="A10" s="29"/>
      <c r="B10" s="33" t="s">
        <v>22</v>
      </c>
    </row>
    <row r="11" spans="1:2" x14ac:dyDescent="0.35">
      <c r="A11" s="29"/>
      <c r="B11" s="34" t="s">
        <v>23</v>
      </c>
    </row>
    <row r="12" spans="1:2" ht="27" x14ac:dyDescent="0.35">
      <c r="A12" s="29"/>
      <c r="B12" s="34" t="s">
        <v>24</v>
      </c>
    </row>
    <row r="13" spans="1:2" ht="78" customHeight="1" x14ac:dyDescent="0.35">
      <c r="A13" s="29"/>
      <c r="B13" s="35" t="s">
        <v>25</v>
      </c>
    </row>
    <row r="14" spans="1:2" ht="33.75" customHeight="1" x14ac:dyDescent="0.35">
      <c r="A14" s="29"/>
      <c r="B14" s="35" t="s">
        <v>26</v>
      </c>
    </row>
    <row r="15" spans="1:2" x14ac:dyDescent="0.35">
      <c r="A15" s="29"/>
      <c r="B15" s="36" t="s">
        <v>27</v>
      </c>
    </row>
    <row r="16" spans="1:2" ht="62.25" customHeight="1" x14ac:dyDescent="0.35">
      <c r="A16" s="29"/>
      <c r="B16" s="37" t="s">
        <v>28</v>
      </c>
    </row>
    <row r="17" spans="1:2" ht="24" customHeight="1" x14ac:dyDescent="0.35">
      <c r="A17" s="29"/>
      <c r="B17" s="38" t="s">
        <v>29</v>
      </c>
    </row>
    <row r="18" spans="1:2" ht="54" x14ac:dyDescent="0.35">
      <c r="A18" s="29"/>
      <c r="B18" s="31" t="s">
        <v>30</v>
      </c>
    </row>
    <row r="19" spans="1:2" ht="36" customHeight="1" x14ac:dyDescent="0.35">
      <c r="A19" s="29"/>
      <c r="B19" s="31" t="s">
        <v>31</v>
      </c>
    </row>
    <row r="20" spans="1:2" x14ac:dyDescent="0.35">
      <c r="A20" s="29"/>
      <c r="B20" s="38" t="s">
        <v>32</v>
      </c>
    </row>
    <row r="21" spans="1:2" ht="87" customHeight="1" thickBot="1" x14ac:dyDescent="0.4">
      <c r="A21" s="39"/>
      <c r="B21" s="40" t="s">
        <v>33</v>
      </c>
    </row>
    <row r="26" spans="1:2" x14ac:dyDescent="0.35">
      <c r="B26" s="1"/>
    </row>
    <row r="27" spans="1:2" x14ac:dyDescent="0.35">
      <c r="B27" s="1"/>
    </row>
  </sheetData>
  <sheetProtection algorithmName="SHA-512" hashValue="HFoVKP/kjE6Yh44V4YpBaKa/vzy1tzLDRQuRMxByOpIZeW2qI4QeEC/L6JlLqdDtE9rqIyRvKZfb/JXCN/IGCg==" saltValue="r3pJU8u8YpFQUNXBnbhHI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9"/>
  <sheetViews>
    <sheetView workbookViewId="0">
      <pane ySplit="4" topLeftCell="A5" activePane="bottomLeft" state="frozen"/>
      <selection activeCell="B20" sqref="B20"/>
      <selection pane="bottomLeft" sqref="A1:F1"/>
    </sheetView>
  </sheetViews>
  <sheetFormatPr baseColWidth="10" defaultColWidth="8.7265625" defaultRowHeight="14.5" x14ac:dyDescent="0.35"/>
  <cols>
    <col min="1" max="1" width="62" customWidth="1"/>
    <col min="2" max="3" width="9.1796875" customWidth="1"/>
    <col min="6" max="6" width="10" customWidth="1"/>
  </cols>
  <sheetData>
    <row r="1" spans="1:12" ht="36" customHeight="1" x14ac:dyDescent="0.35">
      <c r="A1" s="146" t="s">
        <v>34</v>
      </c>
      <c r="B1" s="147"/>
      <c r="C1" s="147"/>
      <c r="D1" s="147"/>
      <c r="E1" s="147"/>
      <c r="F1" s="148"/>
    </row>
    <row r="2" spans="1:12" ht="57" customHeight="1" x14ac:dyDescent="0.35">
      <c r="A2" s="140" t="s">
        <v>35</v>
      </c>
      <c r="B2" s="141"/>
      <c r="C2" s="141"/>
      <c r="D2" s="141"/>
      <c r="E2" s="141"/>
      <c r="F2" s="142"/>
    </row>
    <row r="3" spans="1:12" ht="46" x14ac:dyDescent="0.35">
      <c r="A3" s="43"/>
      <c r="B3" s="41" t="s">
        <v>36</v>
      </c>
      <c r="C3" s="41" t="s">
        <v>37</v>
      </c>
      <c r="D3" s="41" t="s">
        <v>38</v>
      </c>
      <c r="E3" s="41" t="s">
        <v>39</v>
      </c>
      <c r="F3" s="44" t="s">
        <v>40</v>
      </c>
    </row>
    <row r="4" spans="1:12" x14ac:dyDescent="0.35">
      <c r="A4" s="143" t="s">
        <v>41</v>
      </c>
      <c r="B4" s="144"/>
      <c r="C4" s="144"/>
      <c r="D4" s="144"/>
      <c r="E4" s="144"/>
      <c r="F4" s="145"/>
    </row>
    <row r="5" spans="1:12" ht="38.15" customHeight="1" x14ac:dyDescent="0.35">
      <c r="A5" s="46" t="s">
        <v>42</v>
      </c>
      <c r="B5" s="98"/>
      <c r="C5" s="98"/>
      <c r="D5" s="98"/>
      <c r="E5" s="98"/>
      <c r="F5" s="99"/>
    </row>
    <row r="6" spans="1:12" ht="38.15" customHeight="1" x14ac:dyDescent="0.35">
      <c r="A6" s="46" t="s">
        <v>43</v>
      </c>
      <c r="B6" s="98"/>
      <c r="C6" s="98"/>
      <c r="D6" s="98"/>
      <c r="E6" s="98"/>
      <c r="F6" s="99"/>
    </row>
    <row r="7" spans="1:12" ht="38.15" customHeight="1" x14ac:dyDescent="0.35">
      <c r="A7" s="46" t="s">
        <v>44</v>
      </c>
      <c r="B7" s="98"/>
      <c r="C7" s="98"/>
      <c r="D7" s="98"/>
      <c r="E7" s="98"/>
      <c r="F7" s="99"/>
    </row>
    <row r="8" spans="1:12" ht="38.15" customHeight="1" x14ac:dyDescent="0.35">
      <c r="A8" s="46" t="s">
        <v>45</v>
      </c>
      <c r="B8" s="98"/>
      <c r="C8" s="98"/>
      <c r="D8" s="98"/>
      <c r="E8" s="98"/>
      <c r="F8" s="99"/>
    </row>
    <row r="9" spans="1:12" ht="38.15" customHeight="1" x14ac:dyDescent="0.35">
      <c r="A9" s="46" t="s">
        <v>46</v>
      </c>
      <c r="B9" s="98"/>
      <c r="C9" s="98"/>
      <c r="D9" s="98"/>
      <c r="E9" s="98"/>
      <c r="F9" s="99"/>
    </row>
    <row r="10" spans="1:12" ht="38.15" customHeight="1" x14ac:dyDescent="0.35">
      <c r="A10" s="46" t="s">
        <v>47</v>
      </c>
      <c r="B10" s="98"/>
      <c r="C10" s="98"/>
      <c r="D10" s="98"/>
      <c r="E10" s="98"/>
      <c r="F10" s="99"/>
    </row>
    <row r="11" spans="1:12" ht="38.15" customHeight="1" x14ac:dyDescent="0.35">
      <c r="A11" s="46" t="s">
        <v>48</v>
      </c>
      <c r="B11" s="98"/>
      <c r="C11" s="98"/>
      <c r="D11" s="98"/>
      <c r="E11" s="98"/>
      <c r="F11" s="99"/>
    </row>
    <row r="12" spans="1:12" ht="38.15" customHeight="1" x14ac:dyDescent="0.35">
      <c r="A12" s="46" t="s">
        <v>49</v>
      </c>
      <c r="B12" s="98"/>
      <c r="C12" s="98"/>
      <c r="D12" s="98"/>
      <c r="E12" s="98"/>
      <c r="F12" s="99"/>
    </row>
    <row r="13" spans="1:12" ht="38.15" customHeight="1" x14ac:dyDescent="0.35">
      <c r="A13" s="46" t="s">
        <v>50</v>
      </c>
      <c r="B13" s="98"/>
      <c r="C13" s="98"/>
      <c r="D13" s="98"/>
      <c r="E13" s="98"/>
      <c r="F13" s="99"/>
      <c r="L13" s="10"/>
    </row>
    <row r="14" spans="1:12" ht="40.5" x14ac:dyDescent="0.35">
      <c r="A14" s="46" t="s">
        <v>51</v>
      </c>
      <c r="B14" s="98"/>
      <c r="C14" s="98"/>
      <c r="D14" s="98"/>
      <c r="E14" s="98"/>
      <c r="F14" s="99"/>
    </row>
    <row r="15" spans="1:12" ht="31.9" customHeight="1" x14ac:dyDescent="0.35">
      <c r="A15" s="46" t="s">
        <v>52</v>
      </c>
      <c r="B15" s="98"/>
      <c r="C15" s="98"/>
      <c r="D15" s="98"/>
      <c r="E15" s="98"/>
      <c r="F15" s="99"/>
    </row>
    <row r="16" spans="1:12" ht="40.5" x14ac:dyDescent="0.35">
      <c r="A16" s="46" t="s">
        <v>53</v>
      </c>
      <c r="B16" s="98"/>
      <c r="C16" s="98"/>
      <c r="D16" s="98"/>
      <c r="E16" s="98"/>
      <c r="F16" s="99"/>
    </row>
    <row r="17" spans="1:6" ht="40.5" x14ac:dyDescent="0.35">
      <c r="A17" s="46" t="s">
        <v>54</v>
      </c>
      <c r="B17" s="98"/>
      <c r="C17" s="98"/>
      <c r="D17" s="98"/>
      <c r="E17" s="98"/>
      <c r="F17" s="99"/>
    </row>
    <row r="18" spans="1:6" ht="54" x14ac:dyDescent="0.35">
      <c r="A18" s="46" t="s">
        <v>55</v>
      </c>
      <c r="B18" s="98"/>
      <c r="C18" s="98"/>
      <c r="D18" s="98"/>
      <c r="E18" s="98"/>
      <c r="F18" s="99"/>
    </row>
    <row r="19" spans="1:6" ht="39" customHeight="1" thickBot="1" x14ac:dyDescent="0.4">
      <c r="A19" s="149" t="s">
        <v>56</v>
      </c>
      <c r="B19" s="150"/>
      <c r="C19" s="150"/>
      <c r="D19" s="150"/>
      <c r="E19" s="150"/>
      <c r="F19" s="151"/>
    </row>
  </sheetData>
  <sheetProtection algorithmName="SHA-512" hashValue="+UscE0rvdrAH3oEwSN7mNNlzGT+mD15lMSGIQkHnoAzwiQbk4FaggY5tiWnXb5F4FfQw7h55TcfjZBmxm3VSFQ==" saltValue="bPwh/QXgfTarudwm5yGPt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54"/>
  <sheetViews>
    <sheetView workbookViewId="0">
      <pane ySplit="4" topLeftCell="A5" activePane="bottomLeft" state="frozen"/>
      <selection activeCell="B20" sqref="B20"/>
      <selection pane="bottomLeft" sqref="A1:F1"/>
    </sheetView>
  </sheetViews>
  <sheetFormatPr baseColWidth="10" defaultColWidth="8.7265625" defaultRowHeight="14.5" x14ac:dyDescent="0.35"/>
  <cols>
    <col min="1" max="1" width="67.54296875" customWidth="1"/>
    <col min="2" max="3" width="9.1796875" customWidth="1"/>
  </cols>
  <sheetData>
    <row r="1" spans="1:6" ht="38.25" customHeight="1" x14ac:dyDescent="0.35">
      <c r="A1" s="146" t="s">
        <v>57</v>
      </c>
      <c r="B1" s="147"/>
      <c r="C1" s="147"/>
      <c r="D1" s="147"/>
      <c r="E1" s="147"/>
      <c r="F1" s="148"/>
    </row>
    <row r="2" spans="1:6" ht="63.25" customHeight="1" x14ac:dyDescent="0.35">
      <c r="A2" s="152" t="s">
        <v>58</v>
      </c>
      <c r="B2" s="153"/>
      <c r="C2" s="153"/>
      <c r="D2" s="153"/>
      <c r="E2" s="153"/>
      <c r="F2" s="154"/>
    </row>
    <row r="3" spans="1:6" ht="108.75" customHeight="1" x14ac:dyDescent="0.35">
      <c r="A3" s="140" t="s">
        <v>59</v>
      </c>
      <c r="B3" s="141"/>
      <c r="C3" s="141"/>
      <c r="D3" s="141"/>
      <c r="E3" s="141"/>
      <c r="F3" s="142"/>
    </row>
    <row r="4" spans="1:6" ht="49" x14ac:dyDescent="0.35">
      <c r="A4" s="43"/>
      <c r="B4" s="48" t="s">
        <v>60</v>
      </c>
      <c r="C4" s="48" t="s">
        <v>61</v>
      </c>
      <c r="D4" s="48" t="s">
        <v>62</v>
      </c>
      <c r="E4" s="48" t="s">
        <v>63</v>
      </c>
      <c r="F4" s="49" t="s">
        <v>64</v>
      </c>
    </row>
    <row r="5" spans="1:6" ht="30" customHeight="1" x14ac:dyDescent="0.35">
      <c r="A5" s="46" t="s">
        <v>65</v>
      </c>
      <c r="B5" s="98"/>
      <c r="C5" s="98"/>
      <c r="D5" s="98"/>
      <c r="E5" s="98"/>
      <c r="F5" s="100"/>
    </row>
    <row r="6" spans="1:6" ht="30" customHeight="1" x14ac:dyDescent="0.35">
      <c r="A6" s="46" t="s">
        <v>66</v>
      </c>
      <c r="B6" s="98"/>
      <c r="C6" s="98"/>
      <c r="D6" s="98"/>
      <c r="E6" s="98"/>
      <c r="F6" s="100"/>
    </row>
    <row r="7" spans="1:6" ht="30" customHeight="1" x14ac:dyDescent="0.35">
      <c r="A7" s="46" t="s">
        <v>67</v>
      </c>
      <c r="B7" s="98"/>
      <c r="C7" s="98"/>
      <c r="D7" s="98"/>
      <c r="E7" s="98"/>
      <c r="F7" s="100"/>
    </row>
    <row r="8" spans="1:6" ht="30" customHeight="1" x14ac:dyDescent="0.35">
      <c r="A8" s="46" t="s">
        <v>68</v>
      </c>
      <c r="B8" s="98"/>
      <c r="C8" s="98"/>
      <c r="D8" s="98"/>
      <c r="E8" s="98"/>
      <c r="F8" s="100"/>
    </row>
    <row r="9" spans="1:6" ht="30" customHeight="1" x14ac:dyDescent="0.35">
      <c r="A9" s="46" t="s">
        <v>69</v>
      </c>
      <c r="B9" s="98"/>
      <c r="C9" s="98"/>
      <c r="D9" s="98"/>
      <c r="E9" s="98"/>
      <c r="F9" s="100"/>
    </row>
    <row r="10" spans="1:6" ht="30" customHeight="1" x14ac:dyDescent="0.35">
      <c r="A10" s="46" t="s">
        <v>70</v>
      </c>
      <c r="B10" s="98"/>
      <c r="C10" s="98"/>
      <c r="D10" s="98"/>
      <c r="E10" s="98"/>
      <c r="F10" s="100"/>
    </row>
    <row r="11" spans="1:6" ht="30" customHeight="1" x14ac:dyDescent="0.35">
      <c r="A11" s="46" t="s">
        <v>71</v>
      </c>
      <c r="B11" s="98"/>
      <c r="C11" s="98"/>
      <c r="D11" s="98"/>
      <c r="E11" s="98"/>
      <c r="F11" s="100"/>
    </row>
    <row r="12" spans="1:6" ht="30" customHeight="1" x14ac:dyDescent="0.35">
      <c r="A12" s="46" t="s">
        <v>72</v>
      </c>
      <c r="B12" s="98"/>
      <c r="C12" s="98"/>
      <c r="D12" s="98"/>
      <c r="E12" s="98"/>
      <c r="F12" s="99"/>
    </row>
    <row r="13" spans="1:6" ht="30" customHeight="1" x14ac:dyDescent="0.35">
      <c r="A13" s="46" t="s">
        <v>73</v>
      </c>
      <c r="B13" s="98"/>
      <c r="C13" s="98"/>
      <c r="D13" s="98"/>
      <c r="E13" s="98"/>
      <c r="F13" s="99"/>
    </row>
    <row r="14" spans="1:6" ht="30" customHeight="1" x14ac:dyDescent="0.35">
      <c r="A14" s="46" t="s">
        <v>74</v>
      </c>
      <c r="B14" s="98"/>
      <c r="C14" s="98"/>
      <c r="D14" s="98"/>
      <c r="E14" s="98"/>
      <c r="F14" s="99"/>
    </row>
    <row r="15" spans="1:6" ht="30" customHeight="1" x14ac:dyDescent="0.35">
      <c r="A15" s="46" t="s">
        <v>75</v>
      </c>
      <c r="B15" s="98"/>
      <c r="C15" s="98"/>
      <c r="D15" s="98"/>
      <c r="E15" s="98"/>
      <c r="F15" s="99"/>
    </row>
    <row r="16" spans="1:6" ht="30" customHeight="1" x14ac:dyDescent="0.35">
      <c r="A16" s="46" t="s">
        <v>76</v>
      </c>
      <c r="B16" s="98"/>
      <c r="C16" s="98"/>
      <c r="D16" s="98"/>
      <c r="E16" s="98"/>
      <c r="F16" s="99"/>
    </row>
    <row r="17" spans="1:6" ht="30" customHeight="1" x14ac:dyDescent="0.35">
      <c r="A17" s="46" t="s">
        <v>77</v>
      </c>
      <c r="B17" s="98"/>
      <c r="C17" s="98"/>
      <c r="D17" s="98"/>
      <c r="E17" s="98"/>
      <c r="F17" s="99"/>
    </row>
    <row r="18" spans="1:6" ht="30" customHeight="1" x14ac:dyDescent="0.35">
      <c r="A18" s="46" t="s">
        <v>78</v>
      </c>
      <c r="B18" s="98"/>
      <c r="C18" s="98"/>
      <c r="D18" s="98"/>
      <c r="E18" s="98"/>
      <c r="F18" s="99"/>
    </row>
    <row r="19" spans="1:6" ht="30" customHeight="1" x14ac:dyDescent="0.35">
      <c r="A19" s="46" t="s">
        <v>79</v>
      </c>
      <c r="B19" s="98"/>
      <c r="C19" s="98"/>
      <c r="D19" s="98"/>
      <c r="E19" s="98"/>
      <c r="F19" s="99"/>
    </row>
    <row r="20" spans="1:6" ht="30" customHeight="1" x14ac:dyDescent="0.35">
      <c r="A20" s="46" t="s">
        <v>80</v>
      </c>
      <c r="B20" s="98"/>
      <c r="C20" s="98"/>
      <c r="D20" s="98"/>
      <c r="E20" s="98"/>
      <c r="F20" s="99"/>
    </row>
    <row r="21" spans="1:6" ht="30" customHeight="1" x14ac:dyDescent="0.35">
      <c r="A21" s="46" t="s">
        <v>81</v>
      </c>
      <c r="B21" s="98"/>
      <c r="C21" s="98"/>
      <c r="D21" s="98"/>
      <c r="E21" s="98"/>
      <c r="F21" s="99"/>
    </row>
    <row r="22" spans="1:6" ht="30" customHeight="1" x14ac:dyDescent="0.35">
      <c r="A22" s="46" t="s">
        <v>82</v>
      </c>
      <c r="B22" s="98"/>
      <c r="C22" s="98"/>
      <c r="D22" s="98"/>
      <c r="E22" s="98"/>
      <c r="F22" s="99"/>
    </row>
    <row r="23" spans="1:6" ht="30" customHeight="1" x14ac:dyDescent="0.35">
      <c r="A23" s="46" t="s">
        <v>83</v>
      </c>
      <c r="B23" s="98"/>
      <c r="C23" s="98"/>
      <c r="D23" s="98"/>
      <c r="E23" s="98"/>
      <c r="F23" s="99"/>
    </row>
    <row r="24" spans="1:6" ht="30" customHeight="1" x14ac:dyDescent="0.35">
      <c r="A24" s="46" t="s">
        <v>84</v>
      </c>
      <c r="B24" s="98"/>
      <c r="C24" s="98"/>
      <c r="D24" s="98"/>
      <c r="E24" s="98"/>
      <c r="F24" s="99"/>
    </row>
    <row r="25" spans="1:6" ht="40.5" x14ac:dyDescent="0.35">
      <c r="A25" s="46" t="s">
        <v>85</v>
      </c>
      <c r="B25" s="98"/>
      <c r="C25" s="98"/>
      <c r="D25" s="98"/>
      <c r="E25" s="98"/>
      <c r="F25" s="99"/>
    </row>
    <row r="26" spans="1:6" ht="30" customHeight="1" x14ac:dyDescent="0.35">
      <c r="A26" s="46" t="s">
        <v>86</v>
      </c>
      <c r="B26" s="98"/>
      <c r="C26" s="98"/>
      <c r="D26" s="98"/>
      <c r="E26" s="98"/>
      <c r="F26" s="99"/>
    </row>
    <row r="27" spans="1:6" ht="30" customHeight="1" x14ac:dyDescent="0.35">
      <c r="A27" s="46" t="s">
        <v>87</v>
      </c>
      <c r="B27" s="98"/>
      <c r="C27" s="98"/>
      <c r="D27" s="98"/>
      <c r="E27" s="98"/>
      <c r="F27" s="99"/>
    </row>
    <row r="28" spans="1:6" ht="30" customHeight="1" x14ac:dyDescent="0.35">
      <c r="A28" s="46" t="s">
        <v>88</v>
      </c>
      <c r="B28" s="98"/>
      <c r="C28" s="98"/>
      <c r="D28" s="98"/>
      <c r="E28" s="98"/>
      <c r="F28" s="99"/>
    </row>
    <row r="29" spans="1:6" ht="40.5" x14ac:dyDescent="0.35">
      <c r="A29" s="46" t="s">
        <v>89</v>
      </c>
      <c r="B29" s="98"/>
      <c r="C29" s="98"/>
      <c r="D29" s="98"/>
      <c r="E29" s="98"/>
      <c r="F29" s="99"/>
    </row>
    <row r="30" spans="1:6" ht="30" customHeight="1" x14ac:dyDescent="0.35">
      <c r="A30" s="46" t="s">
        <v>90</v>
      </c>
      <c r="B30" s="98"/>
      <c r="C30" s="98"/>
      <c r="D30" s="98"/>
      <c r="E30" s="98"/>
      <c r="F30" s="99"/>
    </row>
    <row r="31" spans="1:6" ht="30" customHeight="1" x14ac:dyDescent="0.35">
      <c r="A31" s="46" t="s">
        <v>91</v>
      </c>
      <c r="B31" s="98"/>
      <c r="C31" s="98"/>
      <c r="D31" s="98"/>
      <c r="E31" s="98"/>
      <c r="F31" s="99"/>
    </row>
    <row r="32" spans="1:6" ht="30" customHeight="1" x14ac:dyDescent="0.35">
      <c r="A32" s="46" t="s">
        <v>92</v>
      </c>
      <c r="B32" s="98"/>
      <c r="C32" s="98"/>
      <c r="D32" s="98"/>
      <c r="E32" s="98"/>
      <c r="F32" s="99"/>
    </row>
    <row r="33" spans="1:6" ht="30" customHeight="1" x14ac:dyDescent="0.35">
      <c r="A33" s="46" t="s">
        <v>93</v>
      </c>
      <c r="B33" s="98"/>
      <c r="C33" s="98"/>
      <c r="D33" s="98"/>
      <c r="E33" s="98"/>
      <c r="F33" s="99"/>
    </row>
    <row r="34" spans="1:6" ht="30" customHeight="1" x14ac:dyDescent="0.35">
      <c r="A34" s="46" t="s">
        <v>94</v>
      </c>
      <c r="B34" s="98"/>
      <c r="C34" s="98"/>
      <c r="D34" s="98"/>
      <c r="E34" s="98"/>
      <c r="F34" s="99"/>
    </row>
    <row r="35" spans="1:6" ht="40.5" x14ac:dyDescent="0.35">
      <c r="A35" s="46" t="s">
        <v>95</v>
      </c>
      <c r="B35" s="98"/>
      <c r="C35" s="98"/>
      <c r="D35" s="98"/>
      <c r="E35" s="98"/>
      <c r="F35" s="99"/>
    </row>
    <row r="36" spans="1:6" ht="30" customHeight="1" x14ac:dyDescent="0.35">
      <c r="A36" s="46" t="s">
        <v>96</v>
      </c>
      <c r="B36" s="98"/>
      <c r="C36" s="98"/>
      <c r="D36" s="98"/>
      <c r="E36" s="98"/>
      <c r="F36" s="99"/>
    </row>
    <row r="37" spans="1:6" ht="30" customHeight="1" x14ac:dyDescent="0.35">
      <c r="A37" s="46" t="s">
        <v>97</v>
      </c>
      <c r="B37" s="98"/>
      <c r="C37" s="98"/>
      <c r="D37" s="98"/>
      <c r="E37" s="98"/>
      <c r="F37" s="99"/>
    </row>
    <row r="38" spans="1:6" ht="30" customHeight="1" x14ac:dyDescent="0.35">
      <c r="A38" s="46" t="s">
        <v>98</v>
      </c>
      <c r="B38" s="98"/>
      <c r="C38" s="98"/>
      <c r="D38" s="98"/>
      <c r="E38" s="98"/>
      <c r="F38" s="99"/>
    </row>
    <row r="39" spans="1:6" ht="30" customHeight="1" x14ac:dyDescent="0.35">
      <c r="A39" s="46" t="s">
        <v>99</v>
      </c>
      <c r="B39" s="98"/>
      <c r="C39" s="98"/>
      <c r="D39" s="98"/>
      <c r="E39" s="98"/>
      <c r="F39" s="99"/>
    </row>
    <row r="40" spans="1:6" ht="30" customHeight="1" x14ac:dyDescent="0.35">
      <c r="A40" s="84" t="s">
        <v>100</v>
      </c>
      <c r="B40" s="101"/>
      <c r="C40" s="101"/>
      <c r="D40" s="101"/>
      <c r="E40" s="101"/>
      <c r="F40" s="102"/>
    </row>
    <row r="41" spans="1:6" ht="30" customHeight="1" x14ac:dyDescent="0.35">
      <c r="A41" s="84" t="s">
        <v>101</v>
      </c>
      <c r="B41" s="101"/>
      <c r="C41" s="101"/>
      <c r="D41" s="101"/>
      <c r="E41" s="101"/>
      <c r="F41" s="102"/>
    </row>
    <row r="42" spans="1:6" ht="30" customHeight="1" x14ac:dyDescent="0.35">
      <c r="A42" s="84" t="s">
        <v>102</v>
      </c>
      <c r="B42" s="101"/>
      <c r="C42" s="101"/>
      <c r="D42" s="101"/>
      <c r="E42" s="101"/>
      <c r="F42" s="102"/>
    </row>
    <row r="43" spans="1:6" ht="30" customHeight="1" x14ac:dyDescent="0.35">
      <c r="A43" s="84" t="s">
        <v>103</v>
      </c>
      <c r="B43" s="101"/>
      <c r="C43" s="101"/>
      <c r="D43" s="101"/>
      <c r="E43" s="101"/>
      <c r="F43" s="102"/>
    </row>
    <row r="44" spans="1:6" ht="30" customHeight="1" x14ac:dyDescent="0.35">
      <c r="A44" s="84" t="s">
        <v>104</v>
      </c>
      <c r="B44" s="101"/>
      <c r="C44" s="101"/>
      <c r="D44" s="101"/>
      <c r="E44" s="101"/>
      <c r="F44" s="102"/>
    </row>
    <row r="45" spans="1:6" ht="40.5" x14ac:dyDescent="0.35">
      <c r="A45" s="46" t="s">
        <v>105</v>
      </c>
      <c r="B45" s="101"/>
      <c r="C45" s="101"/>
      <c r="D45" s="101"/>
      <c r="E45" s="101"/>
      <c r="F45" s="102"/>
    </row>
    <row r="46" spans="1:6" ht="30" customHeight="1" x14ac:dyDescent="0.35">
      <c r="A46" s="46" t="s">
        <v>106</v>
      </c>
      <c r="B46" s="101"/>
      <c r="C46" s="101"/>
      <c r="D46" s="101"/>
      <c r="E46" s="101"/>
      <c r="F46" s="102"/>
    </row>
    <row r="47" spans="1:6" ht="27" x14ac:dyDescent="0.35">
      <c r="A47" s="46" t="s">
        <v>107</v>
      </c>
      <c r="B47" s="101"/>
      <c r="C47" s="101"/>
      <c r="D47" s="101"/>
      <c r="E47" s="101"/>
      <c r="F47" s="102"/>
    </row>
    <row r="48" spans="1:6" ht="27" x14ac:dyDescent="0.35">
      <c r="A48" s="46" t="s">
        <v>108</v>
      </c>
      <c r="B48" s="101"/>
      <c r="C48" s="101"/>
      <c r="D48" s="101"/>
      <c r="E48" s="101"/>
      <c r="F48" s="102"/>
    </row>
    <row r="49" spans="1:6" ht="30" customHeight="1" x14ac:dyDescent="0.35">
      <c r="A49" s="46" t="s">
        <v>109</v>
      </c>
      <c r="B49" s="101"/>
      <c r="C49" s="101"/>
      <c r="D49" s="101"/>
      <c r="E49" s="101"/>
      <c r="F49" s="102"/>
    </row>
    <row r="50" spans="1:6" ht="30" customHeight="1" x14ac:dyDescent="0.35">
      <c r="A50" s="46" t="s">
        <v>110</v>
      </c>
      <c r="B50" s="101"/>
      <c r="C50" s="101"/>
      <c r="D50" s="101"/>
      <c r="E50" s="101"/>
      <c r="F50" s="102"/>
    </row>
    <row r="51" spans="1:6" ht="30" customHeight="1" x14ac:dyDescent="0.35">
      <c r="A51" s="46" t="s">
        <v>111</v>
      </c>
      <c r="B51" s="101"/>
      <c r="C51" s="101"/>
      <c r="D51" s="101"/>
      <c r="E51" s="101"/>
      <c r="F51" s="102"/>
    </row>
    <row r="52" spans="1:6" ht="30" customHeight="1" x14ac:dyDescent="0.35">
      <c r="A52" s="46" t="s">
        <v>112</v>
      </c>
      <c r="B52" s="101"/>
      <c r="C52" s="101"/>
      <c r="D52" s="101"/>
      <c r="E52" s="101"/>
      <c r="F52" s="102"/>
    </row>
    <row r="53" spans="1:6" ht="30" customHeight="1" x14ac:dyDescent="0.35">
      <c r="A53" s="46" t="s">
        <v>113</v>
      </c>
      <c r="B53" s="101"/>
      <c r="C53" s="101"/>
      <c r="D53" s="101"/>
      <c r="E53" s="101"/>
      <c r="F53" s="102"/>
    </row>
    <row r="54" spans="1:6" ht="43.5" customHeight="1" thickBot="1" x14ac:dyDescent="0.4">
      <c r="A54" s="149" t="s">
        <v>114</v>
      </c>
      <c r="B54" s="150"/>
      <c r="C54" s="150"/>
      <c r="D54" s="150"/>
      <c r="E54" s="150"/>
      <c r="F54" s="151"/>
    </row>
  </sheetData>
  <sheetProtection algorithmName="SHA-512" hashValue="x0brASE2wcfXaK0smRaMYeqCYiZg6q9J1qvEGBLZPXygUNWaBHznZjwO5uqyx3pGH/MYtpY73Vze3oZ9gDCZ1w==" saltValue="ZFjREc4qnu/0Z5UtFPzt/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28"/>
  <sheetViews>
    <sheetView zoomScaleNormal="100" workbookViewId="0">
      <pane ySplit="3" topLeftCell="A4" activePane="bottomLeft" state="frozen"/>
      <selection activeCell="B20" sqref="B20"/>
      <selection pane="bottomLeft" sqref="A1:E1"/>
    </sheetView>
  </sheetViews>
  <sheetFormatPr baseColWidth="10" defaultColWidth="8.7265625" defaultRowHeight="14.5" x14ac:dyDescent="0.35"/>
  <cols>
    <col min="1" max="1" width="75.453125" customWidth="1"/>
    <col min="5" max="5" width="36.453125" customWidth="1"/>
  </cols>
  <sheetData>
    <row r="1" spans="1:5" ht="59.25" customHeight="1" x14ac:dyDescent="0.35">
      <c r="A1" s="162" t="s">
        <v>115</v>
      </c>
      <c r="B1" s="163"/>
      <c r="C1" s="163"/>
      <c r="D1" s="163"/>
      <c r="E1" s="164"/>
    </row>
    <row r="2" spans="1:5" ht="147" customHeight="1" x14ac:dyDescent="0.35">
      <c r="A2" s="165" t="s">
        <v>116</v>
      </c>
      <c r="B2" s="166"/>
      <c r="C2" s="166"/>
      <c r="D2" s="166"/>
      <c r="E2" s="167"/>
    </row>
    <row r="3" spans="1:5" ht="46.75" customHeight="1" x14ac:dyDescent="0.35">
      <c r="A3" s="52"/>
      <c r="B3" s="50" t="s">
        <v>117</v>
      </c>
      <c r="C3" s="50" t="s">
        <v>118</v>
      </c>
      <c r="D3" s="50" t="s">
        <v>119</v>
      </c>
      <c r="E3" s="53" t="s">
        <v>120</v>
      </c>
    </row>
    <row r="4" spans="1:5" x14ac:dyDescent="0.35">
      <c r="A4" s="168" t="s">
        <v>121</v>
      </c>
      <c r="B4" s="169"/>
      <c r="C4" s="169"/>
      <c r="D4" s="169"/>
      <c r="E4" s="170"/>
    </row>
    <row r="5" spans="1:5" x14ac:dyDescent="0.35">
      <c r="A5" s="171" t="s">
        <v>122</v>
      </c>
      <c r="B5" s="169"/>
      <c r="C5" s="169"/>
      <c r="D5" s="169"/>
      <c r="E5" s="170"/>
    </row>
    <row r="6" spans="1:5" ht="60" customHeight="1" x14ac:dyDescent="0.35">
      <c r="A6" s="115" t="s">
        <v>123</v>
      </c>
      <c r="B6" s="98"/>
      <c r="C6" s="98"/>
      <c r="D6" s="98"/>
      <c r="E6" s="103"/>
    </row>
    <row r="7" spans="1:5" ht="60" customHeight="1" x14ac:dyDescent="0.35">
      <c r="A7" s="115" t="s">
        <v>124</v>
      </c>
      <c r="B7" s="98"/>
      <c r="C7" s="98"/>
      <c r="D7" s="98"/>
      <c r="E7" s="103"/>
    </row>
    <row r="8" spans="1:5" ht="60" customHeight="1" x14ac:dyDescent="0.35">
      <c r="A8" s="115" t="s">
        <v>125</v>
      </c>
      <c r="B8" s="98"/>
      <c r="C8" s="98"/>
      <c r="D8" s="98"/>
      <c r="E8" s="103"/>
    </row>
    <row r="9" spans="1:5" ht="60" customHeight="1" x14ac:dyDescent="0.35">
      <c r="A9" s="115" t="s">
        <v>126</v>
      </c>
      <c r="B9" s="98"/>
      <c r="C9" s="98"/>
      <c r="D9" s="98"/>
      <c r="E9" s="103"/>
    </row>
    <row r="10" spans="1:5" ht="60" customHeight="1" x14ac:dyDescent="0.35">
      <c r="A10" s="115" t="s">
        <v>127</v>
      </c>
      <c r="B10" s="98"/>
      <c r="C10" s="98"/>
      <c r="D10" s="98"/>
      <c r="E10" s="103"/>
    </row>
    <row r="11" spans="1:5" ht="30" customHeight="1" x14ac:dyDescent="0.35">
      <c r="A11" s="158" t="s">
        <v>128</v>
      </c>
      <c r="B11" s="159"/>
      <c r="C11" s="159"/>
      <c r="D11" s="159"/>
      <c r="E11" s="160"/>
    </row>
    <row r="12" spans="1:5" ht="22.5" customHeight="1" x14ac:dyDescent="0.35">
      <c r="A12" s="161" t="s">
        <v>129</v>
      </c>
      <c r="B12" s="159"/>
      <c r="C12" s="159"/>
      <c r="D12" s="159"/>
      <c r="E12" s="160"/>
    </row>
    <row r="13" spans="1:5" ht="60" customHeight="1" x14ac:dyDescent="0.35">
      <c r="A13" s="115" t="s">
        <v>130</v>
      </c>
      <c r="B13" s="98"/>
      <c r="C13" s="98"/>
      <c r="D13" s="98"/>
      <c r="E13" s="103"/>
    </row>
    <row r="14" spans="1:5" ht="60" customHeight="1" x14ac:dyDescent="0.35">
      <c r="A14" s="115" t="s">
        <v>131</v>
      </c>
      <c r="B14" s="98"/>
      <c r="C14" s="98"/>
      <c r="D14" s="98"/>
      <c r="E14" s="103"/>
    </row>
    <row r="15" spans="1:5" ht="60" customHeight="1" x14ac:dyDescent="0.35">
      <c r="A15" s="115" t="s">
        <v>132</v>
      </c>
      <c r="B15" s="98"/>
      <c r="C15" s="98"/>
      <c r="D15" s="98"/>
      <c r="E15" s="103"/>
    </row>
    <row r="16" spans="1:5" ht="60" customHeight="1" x14ac:dyDescent="0.35">
      <c r="A16" s="115" t="s">
        <v>133</v>
      </c>
      <c r="B16" s="98"/>
      <c r="C16" s="98"/>
      <c r="D16" s="98"/>
      <c r="E16" s="103"/>
    </row>
    <row r="17" spans="1:5" ht="30" customHeight="1" x14ac:dyDescent="0.35">
      <c r="A17" s="158" t="s">
        <v>134</v>
      </c>
      <c r="B17" s="159"/>
      <c r="C17" s="159"/>
      <c r="D17" s="159"/>
      <c r="E17" s="160"/>
    </row>
    <row r="18" spans="1:5" ht="21.75" customHeight="1" x14ac:dyDescent="0.35">
      <c r="A18" s="161" t="s">
        <v>135</v>
      </c>
      <c r="B18" s="159"/>
      <c r="C18" s="159"/>
      <c r="D18" s="159"/>
      <c r="E18" s="160"/>
    </row>
    <row r="19" spans="1:5" ht="60" customHeight="1" x14ac:dyDescent="0.35">
      <c r="A19" s="115" t="s">
        <v>136</v>
      </c>
      <c r="B19" s="98"/>
      <c r="C19" s="98"/>
      <c r="D19" s="98"/>
      <c r="E19" s="103"/>
    </row>
    <row r="20" spans="1:5" ht="60" customHeight="1" x14ac:dyDescent="0.35">
      <c r="A20" s="115" t="s">
        <v>137</v>
      </c>
      <c r="B20" s="98"/>
      <c r="C20" s="98"/>
      <c r="D20" s="98"/>
      <c r="E20" s="103"/>
    </row>
    <row r="21" spans="1:5" ht="60" customHeight="1" x14ac:dyDescent="0.35">
      <c r="A21" s="115" t="s">
        <v>138</v>
      </c>
      <c r="B21" s="98"/>
      <c r="C21" s="98"/>
      <c r="D21" s="98"/>
      <c r="E21" s="103"/>
    </row>
    <row r="22" spans="1:5" ht="30" customHeight="1" x14ac:dyDescent="0.35">
      <c r="A22" s="158" t="s">
        <v>139</v>
      </c>
      <c r="B22" s="159"/>
      <c r="C22" s="159"/>
      <c r="D22" s="159"/>
      <c r="E22" s="160"/>
    </row>
    <row r="23" spans="1:5" ht="22.5" customHeight="1" x14ac:dyDescent="0.35">
      <c r="A23" s="161" t="s">
        <v>140</v>
      </c>
      <c r="B23" s="159"/>
      <c r="C23" s="159"/>
      <c r="D23" s="159"/>
      <c r="E23" s="160"/>
    </row>
    <row r="24" spans="1:5" ht="60" customHeight="1" x14ac:dyDescent="0.35">
      <c r="A24" s="115" t="s">
        <v>141</v>
      </c>
      <c r="B24" s="98"/>
      <c r="C24" s="98"/>
      <c r="D24" s="98"/>
      <c r="E24" s="103"/>
    </row>
    <row r="25" spans="1:5" ht="60" customHeight="1" x14ac:dyDescent="0.35">
      <c r="A25" s="115" t="s">
        <v>142</v>
      </c>
      <c r="B25" s="98"/>
      <c r="C25" s="98"/>
      <c r="D25" s="98"/>
      <c r="E25" s="103"/>
    </row>
    <row r="26" spans="1:5" ht="60" customHeight="1" x14ac:dyDescent="0.35">
      <c r="A26" s="115" t="s">
        <v>143</v>
      </c>
      <c r="B26" s="98"/>
      <c r="C26" s="98"/>
      <c r="D26" s="98"/>
      <c r="E26" s="103"/>
    </row>
    <row r="27" spans="1:5" ht="60" customHeight="1" thickBot="1" x14ac:dyDescent="0.4">
      <c r="A27" s="116" t="s">
        <v>144</v>
      </c>
      <c r="B27" s="113"/>
      <c r="C27" s="113"/>
      <c r="D27" s="113"/>
      <c r="E27" s="114"/>
    </row>
    <row r="28" spans="1:5" ht="43.5" customHeight="1" thickBot="1" x14ac:dyDescent="0.4">
      <c r="A28" s="155" t="s">
        <v>145</v>
      </c>
      <c r="B28" s="156"/>
      <c r="C28" s="156"/>
      <c r="D28" s="156"/>
      <c r="E28" s="157"/>
    </row>
  </sheetData>
  <sheetProtection algorithmName="SHA-512" hashValue="OXS7VA1E9X2NwKPRGTZ3KQcVsHRJabye2HuUXyKa4KOKEGLk/dbSJFve3bRYoZbAGOq7Ym5EIJFlXoF91ZKkog==" saltValue="03Kk1lNkToT824vlJLV0GQ==" spinCount="100000" sheet="1" objects="1" scenarios="1"/>
  <mergeCells count="11">
    <mergeCell ref="A1:E1"/>
    <mergeCell ref="A2:E2"/>
    <mergeCell ref="A4:E4"/>
    <mergeCell ref="A5:E5"/>
    <mergeCell ref="A18:E18"/>
    <mergeCell ref="A17:E17"/>
    <mergeCell ref="A28:E28"/>
    <mergeCell ref="A22:E22"/>
    <mergeCell ref="A23:E23"/>
    <mergeCell ref="A11:E11"/>
    <mergeCell ref="A12:E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83"/>
  <sheetViews>
    <sheetView zoomScaleNormal="100" workbookViewId="0">
      <pane ySplit="7" topLeftCell="A8" activePane="bottomLeft" state="frozen"/>
      <selection activeCell="B20" sqref="B20"/>
      <selection pane="bottomLeft" sqref="A1:G1"/>
    </sheetView>
  </sheetViews>
  <sheetFormatPr baseColWidth="10" defaultColWidth="8.7265625" defaultRowHeight="14.5" x14ac:dyDescent="0.35"/>
  <cols>
    <col min="1" max="1" width="69.26953125" customWidth="1"/>
  </cols>
  <sheetData>
    <row r="1" spans="1:7" ht="67.5" customHeight="1" x14ac:dyDescent="0.35">
      <c r="A1" s="172" t="s">
        <v>146</v>
      </c>
      <c r="B1" s="173"/>
      <c r="C1" s="173"/>
      <c r="D1" s="173"/>
      <c r="E1" s="173"/>
      <c r="F1" s="173"/>
      <c r="G1" s="174"/>
    </row>
    <row r="2" spans="1:7" ht="90" customHeight="1" x14ac:dyDescent="0.35">
      <c r="A2" s="175" t="s">
        <v>147</v>
      </c>
      <c r="B2" s="176"/>
      <c r="C2" s="176"/>
      <c r="D2" s="176"/>
      <c r="E2" s="176"/>
      <c r="F2" s="176"/>
      <c r="G2" s="177"/>
    </row>
    <row r="3" spans="1:7" ht="27.75" customHeight="1" x14ac:dyDescent="0.35">
      <c r="A3" s="43" t="s">
        <v>148</v>
      </c>
      <c r="B3" s="180" t="s">
        <v>149</v>
      </c>
      <c r="C3" s="180"/>
      <c r="D3" s="180"/>
      <c r="E3" s="180"/>
      <c r="F3" s="180"/>
      <c r="G3" s="56"/>
    </row>
    <row r="4" spans="1:7" ht="22.9" customHeight="1" x14ac:dyDescent="0.35">
      <c r="A4" s="57" t="s">
        <v>150</v>
      </c>
      <c r="B4" s="181" t="s">
        <v>151</v>
      </c>
      <c r="C4" s="181" t="s">
        <v>152</v>
      </c>
      <c r="D4" s="181" t="s">
        <v>153</v>
      </c>
      <c r="E4" s="181" t="s">
        <v>154</v>
      </c>
      <c r="F4" s="181" t="s">
        <v>155</v>
      </c>
      <c r="G4" s="178" t="s">
        <v>156</v>
      </c>
    </row>
    <row r="5" spans="1:7" ht="18" customHeight="1" x14ac:dyDescent="0.35">
      <c r="A5" s="57" t="s">
        <v>157</v>
      </c>
      <c r="B5" s="181"/>
      <c r="C5" s="181"/>
      <c r="D5" s="181"/>
      <c r="E5" s="181"/>
      <c r="F5" s="181"/>
      <c r="G5" s="178"/>
    </row>
    <row r="6" spans="1:7" ht="22.5" customHeight="1" x14ac:dyDescent="0.35">
      <c r="A6" s="57" t="s">
        <v>158</v>
      </c>
      <c r="B6" s="181"/>
      <c r="C6" s="181"/>
      <c r="D6" s="181"/>
      <c r="E6" s="181"/>
      <c r="F6" s="181"/>
      <c r="G6" s="178"/>
    </row>
    <row r="7" spans="1:7" ht="21.75" customHeight="1" thickBot="1" x14ac:dyDescent="0.4">
      <c r="A7" s="59" t="s">
        <v>159</v>
      </c>
      <c r="B7" s="182"/>
      <c r="C7" s="182"/>
      <c r="D7" s="182"/>
      <c r="E7" s="182"/>
      <c r="F7" s="182"/>
      <c r="G7" s="179"/>
    </row>
    <row r="8" spans="1:7" ht="30" customHeight="1" x14ac:dyDescent="0.35">
      <c r="A8" s="126" t="s">
        <v>160</v>
      </c>
      <c r="B8" s="129"/>
      <c r="C8" s="130"/>
      <c r="D8" s="130"/>
      <c r="E8" s="130"/>
      <c r="F8" s="130"/>
      <c r="G8" s="131"/>
    </row>
    <row r="9" spans="1:7" ht="30" customHeight="1" x14ac:dyDescent="0.35">
      <c r="A9" s="126" t="s">
        <v>161</v>
      </c>
      <c r="B9" s="132"/>
      <c r="C9" s="104"/>
      <c r="D9" s="104"/>
      <c r="E9" s="104"/>
      <c r="F9" s="104"/>
      <c r="G9" s="106"/>
    </row>
    <row r="10" spans="1:7" ht="30" customHeight="1" x14ac:dyDescent="0.35">
      <c r="A10" s="127" t="s">
        <v>162</v>
      </c>
      <c r="B10" s="132"/>
      <c r="C10" s="104"/>
      <c r="D10" s="104"/>
      <c r="E10" s="104"/>
      <c r="F10" s="104"/>
      <c r="G10" s="105"/>
    </row>
    <row r="11" spans="1:7" ht="30" customHeight="1" x14ac:dyDescent="0.35">
      <c r="A11" s="127" t="s">
        <v>163</v>
      </c>
      <c r="B11" s="132"/>
      <c r="C11" s="104"/>
      <c r="D11" s="104"/>
      <c r="E11" s="104"/>
      <c r="F11" s="104"/>
      <c r="G11" s="106"/>
    </row>
    <row r="12" spans="1:7" ht="30" customHeight="1" x14ac:dyDescent="0.35">
      <c r="A12" s="126" t="s">
        <v>164</v>
      </c>
      <c r="B12" s="132"/>
      <c r="C12" s="104"/>
      <c r="D12" s="104"/>
      <c r="E12" s="104"/>
      <c r="F12" s="104"/>
      <c r="G12" s="105"/>
    </row>
    <row r="13" spans="1:7" ht="30" customHeight="1" x14ac:dyDescent="0.35">
      <c r="A13" s="126" t="s">
        <v>165</v>
      </c>
      <c r="B13" s="132"/>
      <c r="C13" s="104"/>
      <c r="D13" s="104"/>
      <c r="E13" s="104"/>
      <c r="F13" s="104"/>
      <c r="G13" s="106"/>
    </row>
    <row r="14" spans="1:7" ht="30" customHeight="1" x14ac:dyDescent="0.35">
      <c r="A14" s="127" t="s">
        <v>166</v>
      </c>
      <c r="B14" s="132"/>
      <c r="C14" s="104"/>
      <c r="D14" s="104"/>
      <c r="E14" s="104"/>
      <c r="F14" s="104"/>
      <c r="G14" s="105"/>
    </row>
    <row r="15" spans="1:7" ht="30" customHeight="1" x14ac:dyDescent="0.35">
      <c r="A15" s="127" t="s">
        <v>167</v>
      </c>
      <c r="B15" s="132"/>
      <c r="C15" s="104"/>
      <c r="D15" s="104"/>
      <c r="E15" s="104"/>
      <c r="F15" s="104"/>
      <c r="G15" s="106"/>
    </row>
    <row r="16" spans="1:7" ht="30" customHeight="1" x14ac:dyDescent="0.35">
      <c r="A16" s="126" t="s">
        <v>168</v>
      </c>
      <c r="B16" s="132"/>
      <c r="C16" s="104"/>
      <c r="D16" s="104"/>
      <c r="E16" s="104"/>
      <c r="F16" s="104"/>
      <c r="G16" s="105"/>
    </row>
    <row r="17" spans="1:7" ht="30" customHeight="1" x14ac:dyDescent="0.35">
      <c r="A17" s="126" t="s">
        <v>169</v>
      </c>
      <c r="B17" s="132"/>
      <c r="C17" s="104"/>
      <c r="D17" s="104"/>
      <c r="E17" s="104"/>
      <c r="F17" s="104"/>
      <c r="G17" s="106"/>
    </row>
    <row r="18" spans="1:7" ht="30" customHeight="1" x14ac:dyDescent="0.35">
      <c r="A18" s="127" t="s">
        <v>170</v>
      </c>
      <c r="B18" s="132"/>
      <c r="C18" s="104"/>
      <c r="D18" s="104"/>
      <c r="E18" s="104"/>
      <c r="F18" s="104"/>
      <c r="G18" s="105"/>
    </row>
    <row r="19" spans="1:7" ht="30" customHeight="1" x14ac:dyDescent="0.35">
      <c r="A19" s="127" t="s">
        <v>171</v>
      </c>
      <c r="B19" s="132"/>
      <c r="C19" s="104"/>
      <c r="D19" s="104"/>
      <c r="E19" s="104"/>
      <c r="F19" s="104"/>
      <c r="G19" s="106"/>
    </row>
    <row r="20" spans="1:7" ht="30" customHeight="1" x14ac:dyDescent="0.35">
      <c r="A20" s="126" t="s">
        <v>172</v>
      </c>
      <c r="B20" s="132"/>
      <c r="C20" s="104"/>
      <c r="D20" s="104"/>
      <c r="E20" s="104"/>
      <c r="F20" s="104"/>
      <c r="G20" s="105"/>
    </row>
    <row r="21" spans="1:7" ht="30" customHeight="1" x14ac:dyDescent="0.35">
      <c r="A21" s="126" t="s">
        <v>173</v>
      </c>
      <c r="B21" s="132"/>
      <c r="C21" s="104"/>
      <c r="D21" s="104"/>
      <c r="E21" s="104"/>
      <c r="F21" s="104"/>
      <c r="G21" s="106"/>
    </row>
    <row r="22" spans="1:7" ht="30" customHeight="1" x14ac:dyDescent="0.35">
      <c r="A22" s="127" t="s">
        <v>174</v>
      </c>
      <c r="B22" s="132"/>
      <c r="C22" s="104"/>
      <c r="D22" s="104"/>
      <c r="E22" s="104"/>
      <c r="F22" s="104"/>
      <c r="G22" s="105"/>
    </row>
    <row r="23" spans="1:7" ht="30" customHeight="1" x14ac:dyDescent="0.35">
      <c r="A23" s="127" t="s">
        <v>175</v>
      </c>
      <c r="B23" s="132"/>
      <c r="C23" s="104"/>
      <c r="D23" s="104"/>
      <c r="E23" s="104"/>
      <c r="F23" s="104"/>
      <c r="G23" s="106"/>
    </row>
    <row r="24" spans="1:7" ht="30" customHeight="1" x14ac:dyDescent="0.35">
      <c r="A24" s="126" t="s">
        <v>176</v>
      </c>
      <c r="B24" s="132"/>
      <c r="C24" s="104"/>
      <c r="D24" s="104"/>
      <c r="E24" s="104"/>
      <c r="F24" s="104"/>
      <c r="G24" s="105"/>
    </row>
    <row r="25" spans="1:7" ht="30" customHeight="1" x14ac:dyDescent="0.35">
      <c r="A25" s="126" t="s">
        <v>177</v>
      </c>
      <c r="B25" s="132"/>
      <c r="C25" s="104"/>
      <c r="D25" s="104"/>
      <c r="E25" s="104"/>
      <c r="F25" s="104"/>
      <c r="G25" s="106"/>
    </row>
    <row r="26" spans="1:7" ht="30" customHeight="1" x14ac:dyDescent="0.35">
      <c r="A26" s="127" t="s">
        <v>178</v>
      </c>
      <c r="B26" s="132"/>
      <c r="C26" s="104"/>
      <c r="D26" s="104"/>
      <c r="E26" s="104"/>
      <c r="F26" s="104"/>
      <c r="G26" s="105"/>
    </row>
    <row r="27" spans="1:7" ht="30" customHeight="1" x14ac:dyDescent="0.35">
      <c r="A27" s="127" t="s">
        <v>179</v>
      </c>
      <c r="B27" s="132"/>
      <c r="C27" s="104"/>
      <c r="D27" s="104"/>
      <c r="E27" s="104"/>
      <c r="F27" s="104"/>
      <c r="G27" s="106"/>
    </row>
    <row r="28" spans="1:7" ht="30" customHeight="1" x14ac:dyDescent="0.35">
      <c r="A28" s="126" t="s">
        <v>180</v>
      </c>
      <c r="B28" s="132"/>
      <c r="C28" s="104"/>
      <c r="D28" s="104"/>
      <c r="E28" s="104"/>
      <c r="F28" s="104"/>
      <c r="G28" s="105"/>
    </row>
    <row r="29" spans="1:7" ht="30" customHeight="1" x14ac:dyDescent="0.35">
      <c r="A29" s="126" t="s">
        <v>181</v>
      </c>
      <c r="B29" s="132"/>
      <c r="C29" s="104"/>
      <c r="D29" s="104"/>
      <c r="E29" s="104"/>
      <c r="F29" s="104"/>
      <c r="G29" s="106"/>
    </row>
    <row r="30" spans="1:7" ht="30" customHeight="1" x14ac:dyDescent="0.35">
      <c r="A30" s="127" t="s">
        <v>182</v>
      </c>
      <c r="B30" s="132"/>
      <c r="C30" s="104"/>
      <c r="D30" s="104"/>
      <c r="E30" s="104"/>
      <c r="F30" s="104"/>
      <c r="G30" s="105"/>
    </row>
    <row r="31" spans="1:7" ht="30" customHeight="1" x14ac:dyDescent="0.35">
      <c r="A31" s="127" t="s">
        <v>183</v>
      </c>
      <c r="B31" s="132"/>
      <c r="C31" s="104"/>
      <c r="D31" s="104"/>
      <c r="E31" s="104"/>
      <c r="F31" s="104"/>
      <c r="G31" s="106"/>
    </row>
    <row r="32" spans="1:7" ht="30" customHeight="1" x14ac:dyDescent="0.35">
      <c r="A32" s="126" t="s">
        <v>184</v>
      </c>
      <c r="B32" s="132"/>
      <c r="C32" s="104"/>
      <c r="D32" s="104"/>
      <c r="E32" s="104"/>
      <c r="F32" s="104"/>
      <c r="G32" s="105"/>
    </row>
    <row r="33" spans="1:7" ht="30" customHeight="1" x14ac:dyDescent="0.35">
      <c r="A33" s="126" t="s">
        <v>185</v>
      </c>
      <c r="B33" s="132"/>
      <c r="C33" s="104"/>
      <c r="D33" s="104"/>
      <c r="E33" s="104"/>
      <c r="F33" s="104"/>
      <c r="G33" s="106"/>
    </row>
    <row r="34" spans="1:7" ht="30" customHeight="1" x14ac:dyDescent="0.35">
      <c r="A34" s="127" t="s">
        <v>186</v>
      </c>
      <c r="B34" s="132"/>
      <c r="C34" s="104"/>
      <c r="D34" s="104"/>
      <c r="E34" s="104"/>
      <c r="F34" s="104"/>
      <c r="G34" s="105"/>
    </row>
    <row r="35" spans="1:7" ht="30" customHeight="1" x14ac:dyDescent="0.35">
      <c r="A35" s="127" t="s">
        <v>187</v>
      </c>
      <c r="B35" s="132"/>
      <c r="C35" s="104"/>
      <c r="D35" s="104"/>
      <c r="E35" s="104"/>
      <c r="F35" s="104"/>
      <c r="G35" s="106"/>
    </row>
    <row r="36" spans="1:7" ht="30" customHeight="1" x14ac:dyDescent="0.35">
      <c r="A36" s="126" t="s">
        <v>188</v>
      </c>
      <c r="B36" s="132"/>
      <c r="C36" s="104"/>
      <c r="D36" s="104"/>
      <c r="E36" s="104"/>
      <c r="F36" s="104"/>
      <c r="G36" s="105"/>
    </row>
    <row r="37" spans="1:7" ht="30" customHeight="1" x14ac:dyDescent="0.35">
      <c r="A37" s="126" t="s">
        <v>189</v>
      </c>
      <c r="B37" s="132"/>
      <c r="C37" s="104"/>
      <c r="D37" s="104"/>
      <c r="E37" s="104"/>
      <c r="F37" s="104"/>
      <c r="G37" s="106"/>
    </row>
    <row r="38" spans="1:7" ht="30" customHeight="1" x14ac:dyDescent="0.35">
      <c r="A38" s="127" t="s">
        <v>190</v>
      </c>
      <c r="B38" s="132"/>
      <c r="C38" s="104"/>
      <c r="D38" s="104"/>
      <c r="E38" s="104"/>
      <c r="F38" s="104"/>
      <c r="G38" s="105"/>
    </row>
    <row r="39" spans="1:7" ht="30" customHeight="1" x14ac:dyDescent="0.35">
      <c r="A39" s="127" t="s">
        <v>191</v>
      </c>
      <c r="B39" s="132"/>
      <c r="C39" s="104"/>
      <c r="D39" s="104"/>
      <c r="E39" s="104"/>
      <c r="F39" s="104"/>
      <c r="G39" s="106"/>
    </row>
    <row r="40" spans="1:7" ht="30" customHeight="1" x14ac:dyDescent="0.35">
      <c r="A40" s="126" t="s">
        <v>192</v>
      </c>
      <c r="B40" s="132"/>
      <c r="C40" s="104"/>
      <c r="D40" s="104"/>
      <c r="E40" s="104"/>
      <c r="F40" s="104"/>
      <c r="G40" s="105"/>
    </row>
    <row r="41" spans="1:7" ht="30" customHeight="1" x14ac:dyDescent="0.35">
      <c r="A41" s="126" t="s">
        <v>193</v>
      </c>
      <c r="B41" s="132"/>
      <c r="C41" s="104"/>
      <c r="D41" s="104"/>
      <c r="E41" s="104"/>
      <c r="F41" s="104"/>
      <c r="G41" s="106"/>
    </row>
    <row r="42" spans="1:7" ht="30" customHeight="1" x14ac:dyDescent="0.35">
      <c r="A42" s="127" t="s">
        <v>194</v>
      </c>
      <c r="B42" s="132"/>
      <c r="C42" s="104"/>
      <c r="D42" s="104"/>
      <c r="E42" s="104"/>
      <c r="F42" s="104"/>
      <c r="G42" s="105"/>
    </row>
    <row r="43" spans="1:7" ht="30" customHeight="1" x14ac:dyDescent="0.35">
      <c r="A43" s="127" t="s">
        <v>195</v>
      </c>
      <c r="B43" s="132"/>
      <c r="C43" s="104"/>
      <c r="D43" s="104"/>
      <c r="E43" s="104"/>
      <c r="F43" s="104"/>
      <c r="G43" s="106"/>
    </row>
    <row r="44" spans="1:7" ht="30" customHeight="1" x14ac:dyDescent="0.35">
      <c r="A44" s="126" t="s">
        <v>196</v>
      </c>
      <c r="B44" s="132"/>
      <c r="C44" s="104"/>
      <c r="D44" s="104"/>
      <c r="E44" s="104"/>
      <c r="F44" s="104"/>
      <c r="G44" s="105"/>
    </row>
    <row r="45" spans="1:7" ht="30" customHeight="1" x14ac:dyDescent="0.35">
      <c r="A45" s="126" t="s">
        <v>197</v>
      </c>
      <c r="B45" s="132"/>
      <c r="C45" s="104"/>
      <c r="D45" s="104"/>
      <c r="E45" s="104"/>
      <c r="F45" s="104"/>
      <c r="G45" s="106"/>
    </row>
    <row r="46" spans="1:7" ht="30" customHeight="1" x14ac:dyDescent="0.35">
      <c r="A46" s="127" t="s">
        <v>198</v>
      </c>
      <c r="B46" s="132"/>
      <c r="C46" s="104"/>
      <c r="D46" s="104"/>
      <c r="E46" s="104"/>
      <c r="F46" s="104"/>
      <c r="G46" s="105"/>
    </row>
    <row r="47" spans="1:7" ht="30" customHeight="1" x14ac:dyDescent="0.35">
      <c r="A47" s="127" t="s">
        <v>199</v>
      </c>
      <c r="B47" s="132"/>
      <c r="C47" s="104"/>
      <c r="D47" s="104"/>
      <c r="E47" s="104"/>
      <c r="F47" s="104"/>
      <c r="G47" s="106"/>
    </row>
    <row r="48" spans="1:7" ht="30" customHeight="1" x14ac:dyDescent="0.35">
      <c r="A48" s="126" t="s">
        <v>200</v>
      </c>
      <c r="B48" s="132"/>
      <c r="C48" s="104"/>
      <c r="D48" s="104"/>
      <c r="E48" s="104"/>
      <c r="F48" s="104"/>
      <c r="G48" s="105"/>
    </row>
    <row r="49" spans="1:7" ht="30" customHeight="1" x14ac:dyDescent="0.35">
      <c r="A49" s="126" t="s">
        <v>201</v>
      </c>
      <c r="B49" s="132"/>
      <c r="C49" s="104"/>
      <c r="D49" s="104"/>
      <c r="E49" s="104"/>
      <c r="F49" s="104"/>
      <c r="G49" s="106"/>
    </row>
    <row r="50" spans="1:7" ht="30" customHeight="1" x14ac:dyDescent="0.35">
      <c r="A50" s="127" t="s">
        <v>202</v>
      </c>
      <c r="B50" s="132"/>
      <c r="C50" s="104"/>
      <c r="D50" s="104"/>
      <c r="E50" s="104"/>
      <c r="F50" s="104"/>
      <c r="G50" s="105"/>
    </row>
    <row r="51" spans="1:7" ht="30" customHeight="1" x14ac:dyDescent="0.35">
      <c r="A51" s="127" t="s">
        <v>203</v>
      </c>
      <c r="B51" s="132"/>
      <c r="C51" s="104"/>
      <c r="D51" s="104"/>
      <c r="E51" s="104"/>
      <c r="F51" s="104"/>
      <c r="G51" s="106"/>
    </row>
    <row r="52" spans="1:7" ht="30" customHeight="1" x14ac:dyDescent="0.35">
      <c r="A52" s="126" t="s">
        <v>204</v>
      </c>
      <c r="B52" s="132"/>
      <c r="C52" s="104"/>
      <c r="D52" s="104"/>
      <c r="E52" s="104"/>
      <c r="F52" s="104"/>
      <c r="G52" s="105"/>
    </row>
    <row r="53" spans="1:7" ht="30" customHeight="1" x14ac:dyDescent="0.35">
      <c r="A53" s="126" t="s">
        <v>205</v>
      </c>
      <c r="B53" s="132"/>
      <c r="C53" s="104"/>
      <c r="D53" s="104"/>
      <c r="E53" s="104"/>
      <c r="F53" s="104"/>
      <c r="G53" s="106"/>
    </row>
    <row r="54" spans="1:7" ht="30" customHeight="1" x14ac:dyDescent="0.35">
      <c r="A54" s="127" t="s">
        <v>206</v>
      </c>
      <c r="B54" s="132"/>
      <c r="C54" s="104"/>
      <c r="D54" s="104"/>
      <c r="E54" s="104"/>
      <c r="F54" s="104"/>
      <c r="G54" s="105"/>
    </row>
    <row r="55" spans="1:7" ht="30" customHeight="1" x14ac:dyDescent="0.35">
      <c r="A55" s="127" t="s">
        <v>207</v>
      </c>
      <c r="B55" s="132"/>
      <c r="C55" s="104"/>
      <c r="D55" s="104"/>
      <c r="E55" s="104"/>
      <c r="F55" s="104"/>
      <c r="G55" s="106"/>
    </row>
    <row r="56" spans="1:7" ht="30" customHeight="1" x14ac:dyDescent="0.35">
      <c r="A56" s="126" t="s">
        <v>208</v>
      </c>
      <c r="B56" s="132"/>
      <c r="C56" s="104"/>
      <c r="D56" s="104"/>
      <c r="E56" s="104"/>
      <c r="F56" s="104"/>
      <c r="G56" s="105"/>
    </row>
    <row r="57" spans="1:7" ht="30" customHeight="1" x14ac:dyDescent="0.35">
      <c r="A57" s="126" t="s">
        <v>209</v>
      </c>
      <c r="B57" s="132"/>
      <c r="C57" s="104"/>
      <c r="D57" s="104"/>
      <c r="E57" s="104"/>
      <c r="F57" s="104"/>
      <c r="G57" s="106"/>
    </row>
    <row r="58" spans="1:7" ht="30" customHeight="1" x14ac:dyDescent="0.35">
      <c r="A58" s="127" t="s">
        <v>210</v>
      </c>
      <c r="B58" s="132"/>
      <c r="C58" s="104"/>
      <c r="D58" s="104"/>
      <c r="E58" s="104"/>
      <c r="F58" s="104"/>
      <c r="G58" s="105"/>
    </row>
    <row r="59" spans="1:7" ht="30" customHeight="1" x14ac:dyDescent="0.35">
      <c r="A59" s="127" t="s">
        <v>211</v>
      </c>
      <c r="B59" s="132"/>
      <c r="C59" s="104"/>
      <c r="D59" s="104"/>
      <c r="E59" s="104"/>
      <c r="F59" s="104"/>
      <c r="G59" s="106"/>
    </row>
    <row r="60" spans="1:7" ht="30" customHeight="1" x14ac:dyDescent="0.35">
      <c r="A60" s="126" t="s">
        <v>212</v>
      </c>
      <c r="B60" s="132"/>
      <c r="C60" s="104"/>
      <c r="D60" s="104"/>
      <c r="E60" s="104"/>
      <c r="F60" s="104"/>
      <c r="G60" s="105"/>
    </row>
    <row r="61" spans="1:7" ht="30" customHeight="1" x14ac:dyDescent="0.35">
      <c r="A61" s="126" t="s">
        <v>213</v>
      </c>
      <c r="B61" s="132"/>
      <c r="C61" s="104"/>
      <c r="D61" s="104"/>
      <c r="E61" s="104"/>
      <c r="F61" s="104"/>
      <c r="G61" s="106"/>
    </row>
    <row r="62" spans="1:7" ht="30" customHeight="1" x14ac:dyDescent="0.35">
      <c r="A62" s="127" t="s">
        <v>214</v>
      </c>
      <c r="B62" s="132"/>
      <c r="C62" s="104"/>
      <c r="D62" s="104"/>
      <c r="E62" s="104"/>
      <c r="F62" s="104"/>
      <c r="G62" s="105"/>
    </row>
    <row r="63" spans="1:7" ht="30" customHeight="1" x14ac:dyDescent="0.35">
      <c r="A63" s="127" t="s">
        <v>215</v>
      </c>
      <c r="B63" s="132"/>
      <c r="C63" s="104"/>
      <c r="D63" s="104"/>
      <c r="E63" s="104"/>
      <c r="F63" s="104"/>
      <c r="G63" s="106"/>
    </row>
    <row r="64" spans="1:7" ht="30" customHeight="1" x14ac:dyDescent="0.35">
      <c r="A64" s="126" t="s">
        <v>216</v>
      </c>
      <c r="B64" s="132"/>
      <c r="C64" s="104"/>
      <c r="D64" s="104"/>
      <c r="E64" s="104"/>
      <c r="F64" s="104"/>
      <c r="G64" s="105"/>
    </row>
    <row r="65" spans="1:7" ht="30" customHeight="1" x14ac:dyDescent="0.35">
      <c r="A65" s="126" t="s">
        <v>217</v>
      </c>
      <c r="B65" s="132"/>
      <c r="C65" s="104"/>
      <c r="D65" s="104"/>
      <c r="E65" s="104"/>
      <c r="F65" s="104"/>
      <c r="G65" s="106"/>
    </row>
    <row r="66" spans="1:7" ht="30" customHeight="1" x14ac:dyDescent="0.35">
      <c r="A66" s="127" t="s">
        <v>218</v>
      </c>
      <c r="B66" s="132"/>
      <c r="C66" s="104"/>
      <c r="D66" s="104"/>
      <c r="E66" s="104"/>
      <c r="F66" s="104"/>
      <c r="G66" s="105"/>
    </row>
    <row r="67" spans="1:7" ht="30" customHeight="1" x14ac:dyDescent="0.35">
      <c r="A67" s="127" t="s">
        <v>219</v>
      </c>
      <c r="B67" s="132"/>
      <c r="C67" s="104"/>
      <c r="D67" s="104"/>
      <c r="E67" s="104"/>
      <c r="F67" s="104"/>
      <c r="G67" s="106"/>
    </row>
    <row r="68" spans="1:7" ht="30" customHeight="1" x14ac:dyDescent="0.35">
      <c r="A68" s="126" t="s">
        <v>220</v>
      </c>
      <c r="B68" s="132"/>
      <c r="C68" s="104"/>
      <c r="D68" s="104"/>
      <c r="E68" s="104"/>
      <c r="F68" s="104"/>
      <c r="G68" s="105"/>
    </row>
    <row r="69" spans="1:7" ht="30" customHeight="1" x14ac:dyDescent="0.35">
      <c r="A69" s="126" t="s">
        <v>221</v>
      </c>
      <c r="B69" s="132"/>
      <c r="C69" s="104"/>
      <c r="D69" s="104"/>
      <c r="E69" s="104"/>
      <c r="F69" s="104"/>
      <c r="G69" s="106"/>
    </row>
    <row r="70" spans="1:7" ht="30" customHeight="1" x14ac:dyDescent="0.35">
      <c r="A70" s="127" t="s">
        <v>222</v>
      </c>
      <c r="B70" s="132"/>
      <c r="C70" s="104"/>
      <c r="D70" s="104"/>
      <c r="E70" s="104"/>
      <c r="F70" s="104"/>
      <c r="G70" s="105"/>
    </row>
    <row r="71" spans="1:7" ht="30" customHeight="1" x14ac:dyDescent="0.35">
      <c r="A71" s="127" t="s">
        <v>223</v>
      </c>
      <c r="B71" s="132"/>
      <c r="C71" s="104"/>
      <c r="D71" s="104"/>
      <c r="E71" s="104"/>
      <c r="F71" s="104"/>
      <c r="G71" s="106"/>
    </row>
    <row r="72" spans="1:7" ht="30" customHeight="1" x14ac:dyDescent="0.35">
      <c r="A72" s="126" t="s">
        <v>224</v>
      </c>
      <c r="B72" s="132"/>
      <c r="C72" s="104"/>
      <c r="D72" s="104"/>
      <c r="E72" s="104"/>
      <c r="F72" s="104"/>
      <c r="G72" s="105"/>
    </row>
    <row r="73" spans="1:7" ht="30" customHeight="1" x14ac:dyDescent="0.35">
      <c r="A73" s="126" t="s">
        <v>225</v>
      </c>
      <c r="B73" s="132"/>
      <c r="C73" s="104"/>
      <c r="D73" s="104"/>
      <c r="E73" s="104"/>
      <c r="F73" s="104"/>
      <c r="G73" s="106"/>
    </row>
    <row r="74" spans="1:7" ht="30" customHeight="1" x14ac:dyDescent="0.35">
      <c r="A74" s="127" t="s">
        <v>226</v>
      </c>
      <c r="B74" s="132"/>
      <c r="C74" s="104"/>
      <c r="D74" s="104"/>
      <c r="E74" s="104"/>
      <c r="F74" s="104"/>
      <c r="G74" s="105"/>
    </row>
    <row r="75" spans="1:7" ht="30" customHeight="1" x14ac:dyDescent="0.35">
      <c r="A75" s="127" t="s">
        <v>227</v>
      </c>
      <c r="B75" s="132"/>
      <c r="C75" s="104"/>
      <c r="D75" s="104"/>
      <c r="E75" s="104"/>
      <c r="F75" s="104"/>
      <c r="G75" s="106"/>
    </row>
    <row r="76" spans="1:7" ht="30" customHeight="1" x14ac:dyDescent="0.35">
      <c r="A76" s="126" t="s">
        <v>228</v>
      </c>
      <c r="B76" s="132"/>
      <c r="C76" s="104"/>
      <c r="D76" s="104"/>
      <c r="E76" s="104"/>
      <c r="F76" s="104"/>
      <c r="G76" s="105"/>
    </row>
    <row r="77" spans="1:7" ht="30" customHeight="1" x14ac:dyDescent="0.35">
      <c r="A77" s="126" t="s">
        <v>229</v>
      </c>
      <c r="B77" s="132"/>
      <c r="C77" s="104"/>
      <c r="D77" s="104"/>
      <c r="E77" s="104"/>
      <c r="F77" s="104"/>
      <c r="G77" s="106"/>
    </row>
    <row r="78" spans="1:7" ht="30" customHeight="1" x14ac:dyDescent="0.35">
      <c r="A78" s="127" t="s">
        <v>230</v>
      </c>
      <c r="B78" s="132"/>
      <c r="C78" s="104"/>
      <c r="D78" s="104"/>
      <c r="E78" s="104"/>
      <c r="F78" s="104"/>
      <c r="G78" s="105"/>
    </row>
    <row r="79" spans="1:7" ht="30" customHeight="1" x14ac:dyDescent="0.35">
      <c r="A79" s="127" t="s">
        <v>231</v>
      </c>
      <c r="B79" s="132"/>
      <c r="C79" s="104"/>
      <c r="D79" s="104"/>
      <c r="E79" s="104"/>
      <c r="F79" s="104"/>
      <c r="G79" s="106"/>
    </row>
    <row r="80" spans="1:7" ht="30" customHeight="1" x14ac:dyDescent="0.35">
      <c r="A80" s="126" t="s">
        <v>232</v>
      </c>
      <c r="B80" s="132"/>
      <c r="C80" s="104"/>
      <c r="D80" s="104"/>
      <c r="E80" s="104"/>
      <c r="F80" s="104"/>
      <c r="G80" s="105"/>
    </row>
    <row r="81" spans="1:7" ht="31.9" customHeight="1" thickBot="1" x14ac:dyDescent="0.4">
      <c r="A81" s="128" t="s">
        <v>233</v>
      </c>
      <c r="B81" s="133"/>
      <c r="C81" s="107"/>
      <c r="D81" s="107"/>
      <c r="E81" s="107"/>
      <c r="F81" s="107"/>
      <c r="G81" s="134"/>
    </row>
    <row r="82" spans="1:7" ht="55.9" customHeight="1" thickBot="1" x14ac:dyDescent="0.4">
      <c r="A82" s="155" t="s">
        <v>234</v>
      </c>
      <c r="B82" s="156"/>
      <c r="C82" s="156"/>
      <c r="D82" s="156"/>
      <c r="E82" s="156"/>
      <c r="F82" s="156"/>
      <c r="G82" s="157"/>
    </row>
    <row r="83" spans="1:7" ht="15" customHeight="1" x14ac:dyDescent="0.35"/>
  </sheetData>
  <sheetProtection algorithmName="SHA-512" hashValue="mb37Ex9wXL9NHjaqc5zc0DSBRxcs8MmImePVn8NugLypeXKM2K/lpru7uqX+kLXc+0nTcgEJiAgYAHEbG5s82A==" saltValue="LSrMXDRKnwYBbtXLsr2UNg=="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33"/>
  <sheetViews>
    <sheetView zoomScaleNormal="100" workbookViewId="0">
      <selection activeCell="A9" sqref="A9:XFD10"/>
    </sheetView>
  </sheetViews>
  <sheetFormatPr baseColWidth="10" defaultColWidth="8.7265625" defaultRowHeight="14.5" x14ac:dyDescent="0.35"/>
  <cols>
    <col min="1" max="1" width="1.7265625" customWidth="1"/>
    <col min="2" max="2" width="123.26953125" customWidth="1"/>
    <col min="3" max="3" width="2.26953125" customWidth="1"/>
  </cols>
  <sheetData>
    <row r="1" spans="1:3" ht="72" customHeight="1" x14ac:dyDescent="0.35">
      <c r="A1" s="28"/>
      <c r="B1" s="63" t="s">
        <v>235</v>
      </c>
      <c r="C1" s="13"/>
    </row>
    <row r="2" spans="1:3" ht="46" customHeight="1" x14ac:dyDescent="0.35">
      <c r="A2" s="29"/>
      <c r="B2" s="2" t="s">
        <v>236</v>
      </c>
      <c r="C2" s="17"/>
    </row>
    <row r="3" spans="1:3" ht="60.75" customHeight="1" x14ac:dyDescent="0.35">
      <c r="A3" s="29"/>
      <c r="B3" s="2" t="s">
        <v>237</v>
      </c>
      <c r="C3" s="17"/>
    </row>
    <row r="4" spans="1:3" ht="26.25" customHeight="1" x14ac:dyDescent="0.35">
      <c r="A4" s="29"/>
      <c r="B4" s="64" t="s">
        <v>238</v>
      </c>
      <c r="C4" s="17"/>
    </row>
    <row r="5" spans="1:3" ht="72" customHeight="1" x14ac:dyDescent="0.35">
      <c r="A5" s="29"/>
      <c r="B5" s="65" t="s">
        <v>239</v>
      </c>
      <c r="C5" s="17"/>
    </row>
    <row r="6" spans="1:3" ht="15" thickBot="1" x14ac:dyDescent="0.4">
      <c r="A6" s="29"/>
      <c r="B6" s="60" t="s">
        <v>240</v>
      </c>
      <c r="C6" s="17"/>
    </row>
    <row r="7" spans="1:3" ht="27.25" customHeight="1" x14ac:dyDescent="0.35">
      <c r="A7" s="29"/>
      <c r="B7" s="108" t="s">
        <v>241</v>
      </c>
      <c r="C7" s="17"/>
    </row>
    <row r="8" spans="1:3" x14ac:dyDescent="0.35">
      <c r="A8" s="29"/>
      <c r="B8" s="62"/>
      <c r="C8" s="17"/>
    </row>
    <row r="9" spans="1:3" ht="33.75" customHeight="1" x14ac:dyDescent="0.35">
      <c r="A9" s="29"/>
      <c r="B9" s="55" t="s">
        <v>242</v>
      </c>
      <c r="C9" s="17"/>
    </row>
    <row r="10" spans="1:3" ht="96.75" customHeight="1" x14ac:dyDescent="0.35">
      <c r="A10" s="29"/>
      <c r="B10" s="109"/>
      <c r="C10" s="17"/>
    </row>
    <row r="11" spans="1:3" x14ac:dyDescent="0.35">
      <c r="A11" s="29"/>
      <c r="B11" s="62"/>
      <c r="C11" s="17"/>
    </row>
    <row r="12" spans="1:3" ht="41.25" customHeight="1" x14ac:dyDescent="0.35">
      <c r="A12" s="29"/>
      <c r="B12" s="61" t="s">
        <v>243</v>
      </c>
      <c r="C12" s="17"/>
    </row>
    <row r="13" spans="1:3" x14ac:dyDescent="0.35">
      <c r="A13" s="29"/>
      <c r="B13" s="68" t="s">
        <v>244</v>
      </c>
      <c r="C13" s="17"/>
    </row>
    <row r="14" spans="1:3" ht="77.25" customHeight="1" x14ac:dyDescent="0.35">
      <c r="A14" s="29"/>
      <c r="B14" s="110"/>
      <c r="C14" s="17"/>
    </row>
    <row r="15" spans="1:3" x14ac:dyDescent="0.35">
      <c r="A15" s="29"/>
      <c r="B15" s="69" t="s">
        <v>245</v>
      </c>
      <c r="C15" s="17"/>
    </row>
    <row r="16" spans="1:3" ht="87.75" customHeight="1" x14ac:dyDescent="0.35">
      <c r="A16" s="29"/>
      <c r="B16" s="110"/>
      <c r="C16" s="17"/>
    </row>
    <row r="17" spans="1:3" x14ac:dyDescent="0.35">
      <c r="A17" s="29"/>
      <c r="B17" s="69" t="s">
        <v>246</v>
      </c>
      <c r="C17" s="17"/>
    </row>
    <row r="18" spans="1:3" ht="85.5" customHeight="1" x14ac:dyDescent="0.35">
      <c r="A18" s="29"/>
      <c r="B18" s="110"/>
      <c r="C18" s="17"/>
    </row>
    <row r="19" spans="1:3" x14ac:dyDescent="0.35">
      <c r="A19" s="29"/>
      <c r="B19" s="62"/>
      <c r="C19" s="17"/>
    </row>
    <row r="20" spans="1:3" ht="34.5" customHeight="1" x14ac:dyDescent="0.35">
      <c r="A20" s="29"/>
      <c r="B20" s="55" t="s">
        <v>247</v>
      </c>
      <c r="C20" s="17"/>
    </row>
    <row r="21" spans="1:3" ht="120.75" customHeight="1" x14ac:dyDescent="0.35">
      <c r="A21" s="29"/>
      <c r="B21" s="111"/>
      <c r="C21" s="17"/>
    </row>
    <row r="22" spans="1:3" ht="15" thickBot="1" x14ac:dyDescent="0.4">
      <c r="A22" s="29"/>
      <c r="B22" s="66"/>
      <c r="C22" s="17"/>
    </row>
    <row r="23" spans="1:3" ht="53.25" customHeight="1" thickBot="1" x14ac:dyDescent="0.4">
      <c r="A23" s="29"/>
      <c r="B23" s="54" t="s">
        <v>248</v>
      </c>
      <c r="C23" s="17"/>
    </row>
    <row r="24" spans="1:3" x14ac:dyDescent="0.35">
      <c r="A24" s="29"/>
      <c r="B24" s="68" t="s">
        <v>249</v>
      </c>
      <c r="C24" s="17"/>
    </row>
    <row r="25" spans="1:3" ht="77.25" customHeight="1" x14ac:dyDescent="0.35">
      <c r="A25" s="29"/>
      <c r="B25" s="110"/>
      <c r="C25" s="17"/>
    </row>
    <row r="26" spans="1:3" x14ac:dyDescent="0.35">
      <c r="A26" s="29"/>
      <c r="B26" s="69" t="s">
        <v>250</v>
      </c>
      <c r="C26" s="17"/>
    </row>
    <row r="27" spans="1:3" ht="87.75" customHeight="1" x14ac:dyDescent="0.35">
      <c r="A27" s="29"/>
      <c r="B27" s="110"/>
      <c r="C27" s="17"/>
    </row>
    <row r="28" spans="1:3" x14ac:dyDescent="0.35">
      <c r="A28" s="29"/>
      <c r="B28" s="69" t="s">
        <v>251</v>
      </c>
      <c r="C28" s="17"/>
    </row>
    <row r="29" spans="1:3" ht="85.5" customHeight="1" x14ac:dyDescent="0.35">
      <c r="A29" s="29"/>
      <c r="B29" s="111"/>
      <c r="C29" s="17"/>
    </row>
    <row r="30" spans="1:3" x14ac:dyDescent="0.35">
      <c r="A30" s="29"/>
      <c r="B30" s="62"/>
      <c r="C30" s="17"/>
    </row>
    <row r="31" spans="1:3" ht="31.5" customHeight="1" x14ac:dyDescent="0.35">
      <c r="A31" s="29"/>
      <c r="B31" s="55" t="s">
        <v>252</v>
      </c>
      <c r="C31" s="17"/>
    </row>
    <row r="32" spans="1:3" ht="96" customHeight="1" x14ac:dyDescent="0.35">
      <c r="A32" s="29"/>
      <c r="B32" s="112"/>
      <c r="C32" s="17"/>
    </row>
    <row r="33" spans="1:3" ht="65.25" customHeight="1" thickBot="1" x14ac:dyDescent="0.4">
      <c r="A33" s="39"/>
      <c r="B33" s="125" t="s">
        <v>253</v>
      </c>
      <c r="C33" s="25"/>
    </row>
  </sheetData>
  <sheetProtection password="E1F5" sheet="1" objects="1" scenarios="1"/>
  <hyperlinks>
    <hyperlink ref="B4" r:id="rId1" display="https://www.cia.gov/library/publications/the-world-factbook/docs/profileguide.htm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15"/>
  <sheetViews>
    <sheetView topLeftCell="A4" workbookViewId="0">
      <selection activeCell="B19" sqref="B19"/>
    </sheetView>
  </sheetViews>
  <sheetFormatPr baseColWidth="10" defaultColWidth="8.7265625" defaultRowHeight="14.5" x14ac:dyDescent="0.35"/>
  <cols>
    <col min="1" max="1" width="1.7265625" customWidth="1"/>
    <col min="2" max="2" width="123.26953125" customWidth="1"/>
    <col min="3" max="3" width="2.26953125" customWidth="1"/>
  </cols>
  <sheetData>
    <row r="1" spans="1:3" ht="67.5" customHeight="1" x14ac:dyDescent="0.35">
      <c r="A1" s="28"/>
      <c r="B1" s="70" t="s">
        <v>254</v>
      </c>
      <c r="C1" s="13"/>
    </row>
    <row r="2" spans="1:3" x14ac:dyDescent="0.35">
      <c r="A2" s="29"/>
      <c r="B2" s="65"/>
      <c r="C2" s="17"/>
    </row>
    <row r="3" spans="1:3" ht="27" x14ac:dyDescent="0.35">
      <c r="A3" s="29"/>
      <c r="B3" s="72" t="s">
        <v>255</v>
      </c>
      <c r="C3" s="17"/>
    </row>
    <row r="4" spans="1:3" ht="177" customHeight="1" x14ac:dyDescent="0.35">
      <c r="A4" s="29"/>
      <c r="B4" s="51" t="s">
        <v>256</v>
      </c>
      <c r="C4" s="17"/>
    </row>
    <row r="5" spans="1:3" x14ac:dyDescent="0.35">
      <c r="A5" s="29"/>
      <c r="B5" s="62"/>
      <c r="C5" s="17"/>
    </row>
    <row r="6" spans="1:3" ht="27" x14ac:dyDescent="0.35">
      <c r="A6" s="29"/>
      <c r="B6" s="55" t="s">
        <v>257</v>
      </c>
      <c r="C6" s="17"/>
    </row>
    <row r="7" spans="1:3" ht="159.65" customHeight="1" x14ac:dyDescent="0.35">
      <c r="A7" s="29"/>
      <c r="B7" s="135" t="s">
        <v>258</v>
      </c>
      <c r="C7" s="17"/>
    </row>
    <row r="8" spans="1:3" x14ac:dyDescent="0.35">
      <c r="A8" s="29"/>
      <c r="B8" s="62"/>
      <c r="C8" s="17"/>
    </row>
    <row r="9" spans="1:3" ht="26.25" customHeight="1" x14ac:dyDescent="0.35">
      <c r="A9" s="29"/>
      <c r="B9" s="71" t="s">
        <v>259</v>
      </c>
      <c r="C9" s="17"/>
    </row>
    <row r="10" spans="1:3" ht="162" x14ac:dyDescent="0.35">
      <c r="A10" s="29"/>
      <c r="B10" s="73" t="s">
        <v>260</v>
      </c>
      <c r="C10" s="17"/>
    </row>
    <row r="11" spans="1:3" x14ac:dyDescent="0.35">
      <c r="A11" s="29"/>
      <c r="B11" s="62"/>
      <c r="C11" s="17"/>
    </row>
    <row r="12" spans="1:3" x14ac:dyDescent="0.35">
      <c r="A12" s="29"/>
      <c r="B12" s="66"/>
      <c r="C12" s="17"/>
    </row>
    <row r="13" spans="1:3" ht="27" x14ac:dyDescent="0.35">
      <c r="A13" s="29"/>
      <c r="B13" s="55" t="s">
        <v>261</v>
      </c>
      <c r="C13" s="17"/>
    </row>
    <row r="14" spans="1:3" ht="109.15" customHeight="1" x14ac:dyDescent="0.35">
      <c r="A14" s="29"/>
      <c r="B14" s="136" t="s">
        <v>262</v>
      </c>
      <c r="C14" s="17"/>
    </row>
    <row r="15" spans="1:3" ht="15" thickBot="1" x14ac:dyDescent="0.4">
      <c r="A15" s="39"/>
      <c r="B15" s="67"/>
      <c r="C15" s="25"/>
    </row>
  </sheetData>
  <sheetProtection algorithmName="SHA-512" hashValue="gZGXHRpxTZ56IxPQC6Om0IHGsmcCbNrrmZX9GXfs/B62uVFrekqsiJ5opv0WBRVkIaz3pRls2b1oRRkGB4YM3A==" saltValue="36D/A0AjsoSLEXEeLpWNp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9"/>
  <sheetViews>
    <sheetView tabSelected="1" topLeftCell="A4" workbookViewId="0">
      <selection activeCell="E4" sqref="E4"/>
    </sheetView>
  </sheetViews>
  <sheetFormatPr baseColWidth="10" defaultColWidth="8.7265625" defaultRowHeight="14.5" x14ac:dyDescent="0.35"/>
  <cols>
    <col min="1" max="1" width="2" customWidth="1"/>
    <col min="2" max="2" width="123.26953125" customWidth="1"/>
    <col min="3" max="3" width="1.7265625" customWidth="1"/>
  </cols>
  <sheetData>
    <row r="1" spans="1:3" ht="66.650000000000006" customHeight="1" x14ac:dyDescent="0.35">
      <c r="A1" s="28"/>
      <c r="B1" s="70" t="s">
        <v>334</v>
      </c>
      <c r="C1" s="13"/>
    </row>
    <row r="2" spans="1:3" ht="13.9" customHeight="1" x14ac:dyDescent="0.35">
      <c r="A2" s="29"/>
      <c r="B2" s="65"/>
      <c r="C2" s="17"/>
    </row>
    <row r="3" spans="1:3" ht="15" customHeight="1" x14ac:dyDescent="0.35">
      <c r="A3" s="29"/>
      <c r="B3" s="72" t="s">
        <v>335</v>
      </c>
      <c r="C3" s="17"/>
    </row>
    <row r="4" spans="1:3" ht="157.9" customHeight="1" x14ac:dyDescent="0.35">
      <c r="A4" s="29"/>
      <c r="B4" s="138" t="s">
        <v>337</v>
      </c>
      <c r="C4" s="17"/>
    </row>
    <row r="5" spans="1:3" ht="13.4" customHeight="1" x14ac:dyDescent="0.35">
      <c r="A5" s="29"/>
      <c r="B5" s="62"/>
      <c r="C5" s="17"/>
    </row>
    <row r="6" spans="1:3" ht="13.4" customHeight="1" x14ac:dyDescent="0.35">
      <c r="A6" s="29"/>
      <c r="B6" s="55" t="s">
        <v>336</v>
      </c>
      <c r="C6" s="17"/>
    </row>
    <row r="7" spans="1:3" ht="52.9" customHeight="1" x14ac:dyDescent="0.35">
      <c r="A7" s="29"/>
      <c r="B7" s="139" t="s">
        <v>333</v>
      </c>
      <c r="C7" s="17"/>
    </row>
    <row r="8" spans="1:3" ht="13.9" customHeight="1" x14ac:dyDescent="0.35">
      <c r="A8" s="29"/>
      <c r="B8" s="62"/>
      <c r="C8" s="17"/>
    </row>
    <row r="9" spans="1:3" ht="13.9" customHeight="1" thickBot="1" x14ac:dyDescent="0.4">
      <c r="A9" s="39"/>
      <c r="B9" s="67"/>
      <c r="C9" s="25"/>
    </row>
  </sheetData>
  <sheetProtection algorithmName="SHA-512" hashValue="aoLULDtbtjzDmTHCha72+9a14mZ6ikc3SWqn2IQ9FrobcyqBnqRxsmm3lKnYIkUI8PRLKZRPCCVdBcpP4VXh7g==" saltValue="32nHb0emnAa6N+UPbQpkO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88900</xdr:colOff>
                    <xdr:row>6</xdr:row>
                    <xdr:rowOff>127000</xdr:rowOff>
                  </from>
                  <to>
                    <xdr:col>1</xdr:col>
                    <xdr:colOff>6699250</xdr:colOff>
                    <xdr:row>6</xdr:row>
                    <xdr:rowOff>476250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3C2D972063C64A89469A2D3E088493" ma:contentTypeVersion="50" ma:contentTypeDescription="Create a new document." ma:contentTypeScope="" ma:versionID="63cf5c2f990fdc1786772c18494fb28f">
  <xsd:schema xmlns:xsd="http://www.w3.org/2001/XMLSchema" xmlns:xs="http://www.w3.org/2001/XMLSchema" xmlns:p="http://schemas.microsoft.com/office/2006/metadata/properties" xmlns:ns2="5d07e443-a746-4941-a8a1-b4c8cbb0bac2" xmlns:ns3="9c62a22c-cb76-48dc-acff-7f03cd5e6885" targetNamespace="http://schemas.microsoft.com/office/2006/metadata/properties" ma:root="true" ma:fieldsID="bdbfb931a046633634fa5f96eac7519e" ns2:_="" ns3:_="">
    <xsd:import namespace="5d07e443-a746-4941-a8a1-b4c8cbb0bac2"/>
    <xsd:import namespace="9c62a22c-cb76-48dc-acff-7f03cd5e68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_dlc_DocId" minOccurs="0"/>
                <xsd:element ref="ns3:_dlc_DocIdUrl" minOccurs="0"/>
                <xsd:element ref="ns3:_dlc_DocIdPersistId"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7e443-a746-4941-a8a1-b4c8cbb0b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2a22c-cb76-48dc-acff-7f03cd5e6885"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c62a22c-cb76-48dc-acff-7f03cd5e6885">XU7H42U2DFTR-878165556-6636</_dlc_DocId>
    <_dlc_DocIdUrl xmlns="9c62a22c-cb76-48dc-acff-7f03cd5e6885">
      <Url>https://nohungerforum.sharepoint.com/hq/tr/euav/_layouts/15/DocIdRedir.aspx?ID=XU7H42U2DFTR-878165556-6636</Url>
      <Description>XU7H42U2DFTR-878165556-6636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C6656B4-C8D4-4FAA-B5CC-351A47560E9A}"/>
</file>

<file path=customXml/itemProps2.xml><?xml version="1.0" encoding="utf-8"?>
<ds:datastoreItem xmlns:ds="http://schemas.openxmlformats.org/officeDocument/2006/customXml" ds:itemID="{9A670A44-F70D-41E2-B4FF-7CF245947386}">
  <ds:schemaRefs>
    <ds:schemaRef ds:uri="http://purl.org/dc/terms/"/>
    <ds:schemaRef ds:uri="http://schemas.openxmlformats.org/package/2006/metadata/core-properties"/>
    <ds:schemaRef ds:uri="9c62a22c-cb76-48dc-acff-7f03cd5e6885"/>
    <ds:schemaRef ds:uri="http://schemas.microsoft.com/office/2006/documentManagement/types"/>
    <ds:schemaRef ds:uri="http://schemas.microsoft.com/office/infopath/2007/PartnerControls"/>
    <ds:schemaRef ds:uri="http://purl.org/dc/elements/1.1/"/>
    <ds:schemaRef ds:uri="http://schemas.microsoft.com/office/2006/metadata/properties"/>
    <ds:schemaRef ds:uri="5d07e443-a746-4941-a8a1-b4c8cbb0bac2"/>
    <ds:schemaRef ds:uri="http://www.w3.org/XML/1998/namespace"/>
    <ds:schemaRef ds:uri="http://purl.org/dc/dcmitype/"/>
  </ds:schemaRefs>
</ds:datastoreItem>
</file>

<file path=customXml/itemProps3.xml><?xml version="1.0" encoding="utf-8"?>
<ds:datastoreItem xmlns:ds="http://schemas.openxmlformats.org/officeDocument/2006/customXml" ds:itemID="{99915BD0-6D98-4AB5-8B26-A24900AE1FA6}">
  <ds:schemaRefs>
    <ds:schemaRef ds:uri="http://schemas.microsoft.com/sharepoint/v3/contenttype/forms"/>
  </ds:schemaRefs>
</ds:datastoreItem>
</file>

<file path=customXml/itemProps4.xml><?xml version="1.0" encoding="utf-8"?>
<ds:datastoreItem xmlns:ds="http://schemas.openxmlformats.org/officeDocument/2006/customXml" ds:itemID="{DDA46830-B8CA-4DA3-9D38-E9C7603FFFD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Mise en route</vt:lpstr>
      <vt:lpstr>Introduction</vt:lpstr>
      <vt:lpstr>1-Situation personnelle</vt:lpstr>
      <vt:lpstr>2a-Compétences transversales</vt:lpstr>
      <vt:lpstr>2b-Compétences particulières</vt:lpstr>
      <vt:lpstr>2c-Compétences techniques </vt:lpstr>
      <vt:lpstr>3. Conditions de vie et de trav</vt:lpstr>
      <vt:lpstr>Annexe 1-Conditions</vt:lpstr>
      <vt:lpstr>Annexe 2 Consentement données</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Ainhoa Sanjuán Sancho</cp:lastModifiedBy>
  <dcterms:created xsi:type="dcterms:W3CDTF">2016-07-14T15:15:32Z</dcterms:created>
  <dcterms:modified xsi:type="dcterms:W3CDTF">2020-02-21T09:21:14Z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0x010100FB3C2D972063C64A89469A2D3E088493</vt:lpwstr>
  </property>
  <property fmtid="{D5CDD505-2E9C-101B-9397-08002B2CF9AE}" pid="3" name="_dlc_DocIdItemGuid">
    <vt:lpwstr>a1acb380-fb7b-4635-aabb-51b574bdcd58</vt:lpwstr>
  </property>
</Properties>
</file>